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TOD Planning" sheetId="1" r:id="rId1"/>
    <sheet name="Carry Sheet" sheetId="2" r:id="rId2"/>
    <sheet name="Other People's Splits" sheetId="3" r:id="rId3"/>
    <sheet name="2005_Results" sheetId="4" r:id="rId4"/>
  </sheets>
  <definedNames/>
  <calcPr fullCalcOnLoad="1"/>
</workbook>
</file>

<file path=xl/sharedStrings.xml><?xml version="1.0" encoding="utf-8"?>
<sst xmlns="http://schemas.openxmlformats.org/spreadsheetml/2006/main" count="380" uniqueCount="247">
  <si>
    <t>Time of Day Plan</t>
  </si>
  <si>
    <t>Miles</t>
  </si>
  <si>
    <t xml:space="preserve">Elev (ft) </t>
  </si>
  <si>
    <t>27-Hour</t>
  </si>
  <si>
    <t xml:space="preserve">30-Hour </t>
  </si>
  <si>
    <t xml:space="preserve">33-Hour </t>
  </si>
  <si>
    <t>At cutoff</t>
  </si>
  <si>
    <t>Elev.</t>
  </si>
  <si>
    <t>to next</t>
  </si>
  <si>
    <t>up2next</t>
  </si>
  <si>
    <t>dwn2nxt</t>
  </si>
  <si>
    <t>Runner</t>
  </si>
  <si>
    <t>time2nxt</t>
  </si>
  <si>
    <t>Cutoff</t>
  </si>
  <si>
    <t>Start at Wrightwood</t>
  </si>
  <si>
    <t>Inspiration Point</t>
  </si>
  <si>
    <t>Vincent Gap</t>
  </si>
  <si>
    <t>Islip Saddle</t>
  </si>
  <si>
    <t>Eagle's Roost</t>
  </si>
  <si>
    <t>Cloudburst Summit</t>
  </si>
  <si>
    <t>Three Points</t>
  </si>
  <si>
    <t>Mt. Hillyer</t>
  </si>
  <si>
    <t>Chilao</t>
  </si>
  <si>
    <t>Shortcut Saddle</t>
  </si>
  <si>
    <t>Newcomb's Saddle</t>
  </si>
  <si>
    <t>Chantry Flats</t>
  </si>
  <si>
    <t>Idlehour Trail</t>
  </si>
  <si>
    <t>Sam Merrill Trail</t>
  </si>
  <si>
    <t>Millard Campground</t>
  </si>
  <si>
    <t>Johnson's Field</t>
  </si>
  <si>
    <t>Start - Wrightwood</t>
  </si>
  <si>
    <t>Twilight</t>
  </si>
  <si>
    <t>Sunrise/set</t>
  </si>
  <si>
    <t>Ave.Low</t>
  </si>
  <si>
    <t>60 F</t>
  </si>
  <si>
    <t>(42-71)</t>
  </si>
  <si>
    <t>Ave.High</t>
  </si>
  <si>
    <t>83 F</t>
  </si>
  <si>
    <t>(70-100)</t>
  </si>
  <si>
    <t xml:space="preserve">Miles </t>
  </si>
  <si>
    <t xml:space="preserve">Elev(ft) </t>
  </si>
  <si>
    <t>Up2Nxt</t>
  </si>
  <si>
    <t>Dn2Nxt</t>
  </si>
  <si>
    <t>TP</t>
  </si>
  <si>
    <t>24-Hour</t>
  </si>
  <si>
    <t>Palmer</t>
  </si>
  <si>
    <t>Jensen</t>
  </si>
  <si>
    <t>Wilkie</t>
  </si>
  <si>
    <t>Paciello</t>
  </si>
  <si>
    <t>Diamond</t>
  </si>
  <si>
    <t>Pospichal</t>
  </si>
  <si>
    <t>Develice</t>
  </si>
  <si>
    <t>White</t>
  </si>
  <si>
    <t>Velasco</t>
  </si>
  <si>
    <t>27:00</t>
  </si>
  <si>
    <t>30:00</t>
  </si>
  <si>
    <t>28:45</t>
  </si>
  <si>
    <t>29:25</t>
  </si>
  <si>
    <t>29:20</t>
  </si>
  <si>
    <t>30:40</t>
  </si>
  <si>
    <t>23:51</t>
  </si>
  <si>
    <t>29:59</t>
  </si>
  <si>
    <t>32:45</t>
  </si>
  <si>
    <t>27:02</t>
  </si>
  <si>
    <t>29:56</t>
  </si>
  <si>
    <t>23:52</t>
  </si>
  <si>
    <t>32:42</t>
  </si>
  <si>
    <t>PLACE</t>
  </si>
  <si>
    <t>BIB</t>
  </si>
  <si>
    <t>NAME</t>
  </si>
  <si>
    <t>TOTAL</t>
  </si>
  <si>
    <t>TIME</t>
  </si>
  <si>
    <t>IP</t>
  </si>
  <si>
    <t>VG</t>
  </si>
  <si>
    <t>IS</t>
  </si>
  <si>
    <t>ER</t>
  </si>
  <si>
    <t>CB</t>
  </si>
  <si>
    <t>MH</t>
  </si>
  <si>
    <t>CF</t>
  </si>
  <si>
    <t>SS</t>
  </si>
  <si>
    <t>NP</t>
  </si>
  <si>
    <t>CH</t>
  </si>
  <si>
    <t>IH</t>
  </si>
  <si>
    <t>SM</t>
  </si>
  <si>
    <t>MC</t>
  </si>
  <si>
    <t>JR</t>
  </si>
  <si>
    <t>Guillermo</t>
  </si>
  <si>
    <t>Medina</t>
  </si>
  <si>
    <t>Andy</t>
  </si>
  <si>
    <t>Jones-Wilkins</t>
  </si>
  <si>
    <t>Tom</t>
  </si>
  <si>
    <t>Nielsen</t>
  </si>
  <si>
    <t>Tarahumara</t>
  </si>
  <si>
    <t>Indian</t>
  </si>
  <si>
    <t>Angel</t>
  </si>
  <si>
    <t>Perez</t>
  </si>
  <si>
    <t>Kyle</t>
  </si>
  <si>
    <t>Hoang</t>
  </si>
  <si>
    <t>Jay</t>
  </si>
  <si>
    <t>Grobeson</t>
  </si>
  <si>
    <t>Devin</t>
  </si>
  <si>
    <t>Corcoran</t>
  </si>
  <si>
    <t>Julie</t>
  </si>
  <si>
    <t>Fingar</t>
  </si>
  <si>
    <t>Mark</t>
  </si>
  <si>
    <t>Cosmas</t>
  </si>
  <si>
    <t>Troy</t>
  </si>
  <si>
    <t>Limb</t>
  </si>
  <si>
    <t>Bill</t>
  </si>
  <si>
    <t>Kee</t>
  </si>
  <si>
    <t>Tracy</t>
  </si>
  <si>
    <t>Bahr</t>
  </si>
  <si>
    <t>Chris</t>
  </si>
  <si>
    <t>Stephenson</t>
  </si>
  <si>
    <t>Jim</t>
  </si>
  <si>
    <t>Maynard</t>
  </si>
  <si>
    <t>Dan</t>
  </si>
  <si>
    <t>Brenden</t>
  </si>
  <si>
    <t>Gary</t>
  </si>
  <si>
    <t>Hilliard</t>
  </si>
  <si>
    <t>Wally</t>
  </si>
  <si>
    <t>Hesseltine</t>
  </si>
  <si>
    <t>Jussi</t>
  </si>
  <si>
    <t>Hamalainen</t>
  </si>
  <si>
    <t>Kenneth</t>
  </si>
  <si>
    <t>Farley</t>
  </si>
  <si>
    <t>Kelly</t>
  </si>
  <si>
    <t>Solverson</t>
  </si>
  <si>
    <t>Danny</t>
  </si>
  <si>
    <t>Westergaard</t>
  </si>
  <si>
    <t>Damon</t>
  </si>
  <si>
    <t>Collier</t>
  </si>
  <si>
    <t>Jimmy</t>
  </si>
  <si>
    <t>Fullerton</t>
  </si>
  <si>
    <t>Rafael</t>
  </si>
  <si>
    <t>Arceo</t>
  </si>
  <si>
    <t>Gill</t>
  </si>
  <si>
    <t>John</t>
  </si>
  <si>
    <t>Price</t>
  </si>
  <si>
    <t>Daniel</t>
  </si>
  <si>
    <t>Marcus</t>
  </si>
  <si>
    <t>Jerry</t>
  </si>
  <si>
    <t>Zatorski</t>
  </si>
  <si>
    <t>Brian</t>
  </si>
  <si>
    <t>Luschwitz</t>
  </si>
  <si>
    <t>Allan</t>
  </si>
  <si>
    <t>Bursey</t>
  </si>
  <si>
    <t>Larry</t>
  </si>
  <si>
    <t>Ramaekers</t>
  </si>
  <si>
    <t>Falcone</t>
  </si>
  <si>
    <t>Garrett</t>
  </si>
  <si>
    <t>Ohara</t>
  </si>
  <si>
    <t>William</t>
  </si>
  <si>
    <t>Ramsey</t>
  </si>
  <si>
    <t>Jorge</t>
  </si>
  <si>
    <t>Pacheco</t>
  </si>
  <si>
    <t>Catra</t>
  </si>
  <si>
    <t>Corbett</t>
  </si>
  <si>
    <t>Francisco</t>
  </si>
  <si>
    <t>Fabian</t>
  </si>
  <si>
    <t>Scott</t>
  </si>
  <si>
    <t>Sullivan</t>
  </si>
  <si>
    <t>Eric</t>
  </si>
  <si>
    <t>Kajiwara</t>
  </si>
  <si>
    <t>Jeff</t>
  </si>
  <si>
    <t>Stevenson</t>
  </si>
  <si>
    <t>Brent</t>
  </si>
  <si>
    <t>Speers</t>
  </si>
  <si>
    <t>Georgia</t>
  </si>
  <si>
    <t>Gibbon</t>
  </si>
  <si>
    <t>Jonathan</t>
  </si>
  <si>
    <t>Gunderson</t>
  </si>
  <si>
    <t>Mike</t>
  </si>
  <si>
    <t>Stephens</t>
  </si>
  <si>
    <t>Xy</t>
  </si>
  <si>
    <t>Weiss</t>
  </si>
  <si>
    <t>Eugene</t>
  </si>
  <si>
    <t>Trahern</t>
  </si>
  <si>
    <t>Garry</t>
  </si>
  <si>
    <t>Curry</t>
  </si>
  <si>
    <t>Brettler</t>
  </si>
  <si>
    <t>Robert</t>
  </si>
  <si>
    <t>Baird</t>
  </si>
  <si>
    <t>Wieneke</t>
  </si>
  <si>
    <t>Kumeda</t>
  </si>
  <si>
    <t>Norman</t>
  </si>
  <si>
    <t>Richardson</t>
  </si>
  <si>
    <t>Hartmut</t>
  </si>
  <si>
    <t>Frenzel</t>
  </si>
  <si>
    <t>Tommy</t>
  </si>
  <si>
    <t>Gallagher</t>
  </si>
  <si>
    <t>Hans-Dieter</t>
  </si>
  <si>
    <t>Weisshaar</t>
  </si>
  <si>
    <t>Shannon</t>
  </si>
  <si>
    <t>Farar-Griefer</t>
  </si>
  <si>
    <t>Andrulis</t>
  </si>
  <si>
    <t>Paul</t>
  </si>
  <si>
    <t>Blackman</t>
  </si>
  <si>
    <t>Patricia</t>
  </si>
  <si>
    <t>Carroll</t>
  </si>
  <si>
    <t>Michael</t>
  </si>
  <si>
    <t>Garcia</t>
  </si>
  <si>
    <t>George</t>
  </si>
  <si>
    <t>Janzen</t>
  </si>
  <si>
    <t>Ernest</t>
  </si>
  <si>
    <t>Stolen</t>
  </si>
  <si>
    <t>Jack</t>
  </si>
  <si>
    <t>Murray</t>
  </si>
  <si>
    <t>Wendy</t>
  </si>
  <si>
    <t>Young</t>
  </si>
  <si>
    <t>Good</t>
  </si>
  <si>
    <t>Gabor</t>
  </si>
  <si>
    <t>Kozinc</t>
  </si>
  <si>
    <t>Cheese</t>
  </si>
  <si>
    <t>Lisa</t>
  </si>
  <si>
    <t>Conover</t>
  </si>
  <si>
    <t>Dee</t>
  </si>
  <si>
    <t>Grafius</t>
  </si>
  <si>
    <t>Amy</t>
  </si>
  <si>
    <t>Erich</t>
  </si>
  <si>
    <t>Peitzsch</t>
  </si>
  <si>
    <t>Kogutek</t>
  </si>
  <si>
    <t>Kellen</t>
  </si>
  <si>
    <t>Betts</t>
  </si>
  <si>
    <t>Drop Bags Allowed</t>
  </si>
  <si>
    <t>27hour</t>
  </si>
  <si>
    <t>33 hour</t>
  </si>
  <si>
    <t>30 hour</t>
  </si>
  <si>
    <t>27:05</t>
  </si>
  <si>
    <t>Wrightwood Start</t>
  </si>
  <si>
    <t>6:00</t>
  </si>
  <si>
    <t>Loma Alta Park</t>
  </si>
  <si>
    <t>2next</t>
  </si>
  <si>
    <t>6:12AM</t>
  </si>
  <si>
    <t>7:24PM</t>
  </si>
  <si>
    <t>6:36PM</t>
  </si>
  <si>
    <t>7:01PM</t>
  </si>
  <si>
    <t>Moonrise/set</t>
  </si>
  <si>
    <t>6:08PM</t>
  </si>
  <si>
    <t>5:51AM</t>
  </si>
  <si>
    <t>Light 6:10AM-7:25PM</t>
  </si>
  <si>
    <t>Ward</t>
  </si>
  <si>
    <t>30:54</t>
  </si>
  <si>
    <t>VERY Difficult Split</t>
  </si>
  <si>
    <t>Full Moon for 2008</t>
  </si>
  <si>
    <t xml:space="preserve"> </t>
  </si>
  <si>
    <t>Atcutoff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</si>
</sst>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20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0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 quotePrefix="1">
      <alignment horizontal="center"/>
    </xf>
    <xf numFmtId="0" fontId="4" fillId="33" borderId="10" xfId="0" applyFont="1" applyFill="1" applyBorder="1" applyAlignment="1">
      <alignment horizontal="center"/>
    </xf>
    <xf numFmtId="20" fontId="4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20" fontId="4" fillId="33" borderId="12" xfId="0" applyNumberFormat="1" applyFont="1" applyFill="1" applyBorder="1" applyAlignment="1">
      <alignment horizontal="center"/>
    </xf>
    <xf numFmtId="20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20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8" fontId="0" fillId="0" borderId="13" xfId="0" applyNumberFormat="1" applyFont="1" applyBorder="1" applyAlignment="1">
      <alignment vertical="top"/>
    </xf>
    <xf numFmtId="18" fontId="0" fillId="0" borderId="10" xfId="0" applyNumberFormat="1" applyFont="1" applyBorder="1" applyAlignment="1">
      <alignment vertical="top"/>
    </xf>
    <xf numFmtId="18" fontId="4" fillId="0" borderId="13" xfId="0" applyNumberFormat="1" applyFont="1" applyBorder="1" applyAlignment="1">
      <alignment vertical="top"/>
    </xf>
    <xf numFmtId="18" fontId="4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0" fontId="0" fillId="0" borderId="0" xfId="0" applyNumberFormat="1" applyAlignment="1">
      <alignment/>
    </xf>
    <xf numFmtId="0" fontId="0" fillId="0" borderId="14" xfId="0" applyFont="1" applyBorder="1" applyAlignment="1">
      <alignment/>
    </xf>
    <xf numFmtId="164" fontId="0" fillId="0" borderId="17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20" fontId="0" fillId="0" borderId="0" xfId="0" applyNumberFormat="1" applyFont="1" applyAlignment="1" quotePrefix="1">
      <alignment horizontal="center"/>
    </xf>
    <xf numFmtId="18" fontId="0" fillId="0" borderId="0" xfId="0" applyNumberFormat="1" applyFont="1" applyAlignment="1" quotePrefix="1">
      <alignment horizontal="center"/>
    </xf>
    <xf numFmtId="0" fontId="0" fillId="0" borderId="18" xfId="0" applyFont="1" applyBorder="1" applyAlignment="1">
      <alignment horizontal="center"/>
    </xf>
    <xf numFmtId="18" fontId="0" fillId="0" borderId="13" xfId="0" applyNumberFormat="1" applyFont="1" applyBorder="1" applyAlignment="1" quotePrefix="1">
      <alignment vertical="top"/>
    </xf>
    <xf numFmtId="20" fontId="0" fillId="0" borderId="0" xfId="0" applyNumberFormat="1" applyFont="1" applyAlignment="1">
      <alignment/>
    </xf>
    <xf numFmtId="20" fontId="0" fillId="0" borderId="13" xfId="0" applyNumberFormat="1" applyFont="1" applyBorder="1" applyAlignment="1">
      <alignment horizontal="center" vertical="top"/>
    </xf>
    <xf numFmtId="18" fontId="0" fillId="0" borderId="13" xfId="0" applyNumberFormat="1" applyFont="1" applyBorder="1" applyAlignment="1" quotePrefix="1">
      <alignment horizontal="center" vertical="top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34" borderId="14" xfId="0" applyFont="1" applyFill="1" applyBorder="1" applyAlignment="1">
      <alignment/>
    </xf>
    <xf numFmtId="0" fontId="0" fillId="0" borderId="0" xfId="0" applyFont="1" applyAlignment="1">
      <alignment/>
    </xf>
    <xf numFmtId="20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20" fontId="0" fillId="34" borderId="0" xfId="0" applyNumberFormat="1" applyFont="1" applyFill="1" applyAlignment="1" quotePrefix="1">
      <alignment/>
    </xf>
    <xf numFmtId="20" fontId="0" fillId="34" borderId="0" xfId="0" applyNumberFormat="1" applyFont="1" applyFill="1" applyAlignment="1" quotePrefix="1">
      <alignment horizontal="right"/>
    </xf>
    <xf numFmtId="0" fontId="0" fillId="0" borderId="14" xfId="0" applyFont="1" applyBorder="1" applyAlignment="1">
      <alignment horizontal="left"/>
    </xf>
    <xf numFmtId="20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" fillId="34" borderId="13" xfId="0" applyFont="1" applyFill="1" applyBorder="1" applyAlignment="1">
      <alignment horizontal="center"/>
    </xf>
    <xf numFmtId="18" fontId="4" fillId="34" borderId="10" xfId="0" applyNumberFormat="1" applyFont="1" applyFill="1" applyBorder="1" applyAlignment="1">
      <alignment vertical="top"/>
    </xf>
    <xf numFmtId="20" fontId="4" fillId="34" borderId="13" xfId="0" applyNumberFormat="1" applyFont="1" applyFill="1" applyBorder="1" applyAlignment="1">
      <alignment horizontal="center"/>
    </xf>
    <xf numFmtId="18" fontId="4" fillId="34" borderId="13" xfId="0" applyNumberFormat="1" applyFont="1" applyFill="1" applyBorder="1" applyAlignment="1">
      <alignment vertical="top"/>
    </xf>
    <xf numFmtId="0" fontId="0" fillId="0" borderId="14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18" fontId="4" fillId="0" borderId="10" xfId="0" applyNumberFormat="1" applyFont="1" applyFill="1" applyBorder="1" applyAlignment="1">
      <alignment vertical="top"/>
    </xf>
    <xf numFmtId="20" fontId="4" fillId="0" borderId="13" xfId="0" applyNumberFormat="1" applyFont="1" applyFill="1" applyBorder="1" applyAlignment="1">
      <alignment horizontal="center"/>
    </xf>
    <xf numFmtId="18" fontId="4" fillId="0" borderId="13" xfId="0" applyNumberFormat="1" applyFont="1" applyFill="1" applyBorder="1" applyAlignment="1">
      <alignment vertical="top"/>
    </xf>
    <xf numFmtId="20" fontId="0" fillId="19" borderId="13" xfId="0" applyNumberFormat="1" applyFont="1" applyFill="1" applyBorder="1" applyAlignment="1">
      <alignment horizontal="center"/>
    </xf>
    <xf numFmtId="20" fontId="4" fillId="19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/>
    </xf>
    <xf numFmtId="20" fontId="0" fillId="19" borderId="13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34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8" fontId="4" fillId="0" borderId="19" xfId="0" applyNumberFormat="1" applyFont="1" applyBorder="1" applyAlignment="1" quotePrefix="1">
      <alignment vertical="top"/>
    </xf>
    <xf numFmtId="0" fontId="4" fillId="34" borderId="13" xfId="0" applyFont="1" applyFill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left"/>
    </xf>
    <xf numFmtId="18" fontId="0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pane xSplit="2" ySplit="2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8.421875" defaultRowHeight="12.75"/>
  <cols>
    <col min="1" max="1" width="17.8515625" style="0" customWidth="1"/>
    <col min="2" max="2" width="11.00390625" style="1" customWidth="1"/>
    <col min="3" max="3" width="9.8515625" style="1" customWidth="1"/>
    <col min="4" max="4" width="7.421875" style="1" customWidth="1"/>
    <col min="5" max="6" width="7.28125" style="1" customWidth="1"/>
    <col min="7" max="7" width="9.421875" style="3" customWidth="1"/>
    <col min="8" max="8" width="7.7109375" style="1" customWidth="1"/>
    <col min="9" max="9" width="9.28125" style="0" customWidth="1"/>
    <col min="10" max="10" width="7.7109375" style="0" customWidth="1"/>
    <col min="11" max="11" width="9.7109375" style="3" customWidth="1"/>
    <col min="12" max="12" width="7.7109375" style="1" customWidth="1"/>
    <col min="13" max="13" width="9.8515625" style="3" customWidth="1"/>
    <col min="14" max="14" width="8.140625" style="2" customWidth="1"/>
    <col min="15" max="246" width="8.421875" style="0" bestFit="1" customWidth="1"/>
  </cols>
  <sheetData>
    <row r="1" spans="1:14" ht="12.75">
      <c r="A1" s="4" t="s">
        <v>0</v>
      </c>
      <c r="B1" s="5"/>
      <c r="C1" s="5"/>
      <c r="D1" s="13" t="s">
        <v>1</v>
      </c>
      <c r="E1" s="5" t="s">
        <v>2</v>
      </c>
      <c r="F1" s="5" t="s">
        <v>2</v>
      </c>
      <c r="G1" s="5" t="s">
        <v>3</v>
      </c>
      <c r="H1" s="5" t="s">
        <v>3</v>
      </c>
      <c r="I1" s="5" t="s">
        <v>4</v>
      </c>
      <c r="J1" s="5" t="s">
        <v>4</v>
      </c>
      <c r="K1" s="5" t="s">
        <v>5</v>
      </c>
      <c r="L1" s="5" t="s">
        <v>5</v>
      </c>
      <c r="M1" s="5"/>
      <c r="N1" s="6" t="s">
        <v>6</v>
      </c>
    </row>
    <row r="2" spans="1:14" ht="12.75">
      <c r="A2" s="7"/>
      <c r="B2" s="8" t="s">
        <v>1</v>
      </c>
      <c r="C2" s="8" t="s">
        <v>7</v>
      </c>
      <c r="D2" s="14" t="s">
        <v>8</v>
      </c>
      <c r="E2" s="14" t="s">
        <v>9</v>
      </c>
      <c r="F2" s="8" t="s">
        <v>10</v>
      </c>
      <c r="G2" s="8" t="s">
        <v>11</v>
      </c>
      <c r="H2" s="8" t="s">
        <v>12</v>
      </c>
      <c r="I2" s="8" t="s">
        <v>11</v>
      </c>
      <c r="J2" s="8" t="s">
        <v>12</v>
      </c>
      <c r="K2" s="8" t="s">
        <v>11</v>
      </c>
      <c r="L2" s="8" t="s">
        <v>12</v>
      </c>
      <c r="M2" s="8" t="s">
        <v>13</v>
      </c>
      <c r="N2" s="9" t="s">
        <v>12</v>
      </c>
    </row>
    <row r="3" spans="1:14" ht="12.75">
      <c r="A3" s="73" t="s">
        <v>229</v>
      </c>
      <c r="B3" s="10">
        <v>0</v>
      </c>
      <c r="C3" s="10">
        <v>5900</v>
      </c>
      <c r="D3" s="15">
        <f aca="true" t="shared" si="0" ref="D3:D17">B4-B3</f>
        <v>9.3</v>
      </c>
      <c r="E3" s="15">
        <v>2800</v>
      </c>
      <c r="F3" s="10">
        <v>1500</v>
      </c>
      <c r="G3" s="37">
        <v>0.20833333333333334</v>
      </c>
      <c r="H3" s="61">
        <v>0.08333333333333333</v>
      </c>
      <c r="I3" s="37">
        <v>0.20833333333333334</v>
      </c>
      <c r="J3" s="11">
        <v>0.09375</v>
      </c>
      <c r="K3" s="37">
        <v>0.20833333333333334</v>
      </c>
      <c r="L3" s="11">
        <v>0.10416666666666667</v>
      </c>
      <c r="M3" s="37">
        <v>0.20833333333333334</v>
      </c>
      <c r="N3" s="11">
        <f aca="true" t="shared" si="1" ref="N3:N11">M4-M3</f>
        <v>0.13541666666666666</v>
      </c>
    </row>
    <row r="4" spans="1:14" ht="12.75">
      <c r="A4" s="12" t="s">
        <v>15</v>
      </c>
      <c r="B4" s="10">
        <v>9.3</v>
      </c>
      <c r="C4" s="10">
        <v>7200</v>
      </c>
      <c r="D4" s="15">
        <f t="shared" si="0"/>
        <v>4.6</v>
      </c>
      <c r="E4" s="15">
        <v>200</v>
      </c>
      <c r="F4" s="10">
        <v>700</v>
      </c>
      <c r="G4" s="38">
        <f aca="true" t="shared" si="2" ref="G4:G18">G3+H3</f>
        <v>0.2916666666666667</v>
      </c>
      <c r="H4" s="61">
        <v>0.034722222222222224</v>
      </c>
      <c r="I4" s="38">
        <f aca="true" t="shared" si="3" ref="I4:I18">I3+J3</f>
        <v>0.30208333333333337</v>
      </c>
      <c r="J4" s="11">
        <v>0.03819444444444444</v>
      </c>
      <c r="K4" s="38">
        <f aca="true" t="shared" si="4" ref="K4:K18">K3+L3</f>
        <v>0.3125</v>
      </c>
      <c r="L4" s="11">
        <v>0.041666666666666664</v>
      </c>
      <c r="M4" s="37">
        <v>0.34375</v>
      </c>
      <c r="N4" s="11">
        <f t="shared" si="1"/>
        <v>0.045138888888888895</v>
      </c>
    </row>
    <row r="5" spans="1:14" ht="12.75">
      <c r="A5" s="67" t="s">
        <v>16</v>
      </c>
      <c r="B5" s="10">
        <v>13.9</v>
      </c>
      <c r="C5" s="10">
        <v>6700</v>
      </c>
      <c r="D5" s="35">
        <f t="shared" si="0"/>
        <v>11.999999999999998</v>
      </c>
      <c r="E5" s="15">
        <v>3700</v>
      </c>
      <c r="F5" s="10">
        <v>3700</v>
      </c>
      <c r="G5" s="38">
        <f t="shared" si="2"/>
        <v>0.3263888888888889</v>
      </c>
      <c r="H5" s="11">
        <v>0.11805555555555557</v>
      </c>
      <c r="I5" s="38">
        <f t="shared" si="3"/>
        <v>0.3402777777777778</v>
      </c>
      <c r="J5" s="11">
        <v>0.12847222222222224</v>
      </c>
      <c r="K5" s="38">
        <f t="shared" si="4"/>
        <v>0.3541666666666667</v>
      </c>
      <c r="L5" s="11">
        <v>0.1388888888888889</v>
      </c>
      <c r="M5" s="37">
        <v>0.3888888888888889</v>
      </c>
      <c r="N5" s="11">
        <f t="shared" si="1"/>
        <v>0.15625000000000006</v>
      </c>
    </row>
    <row r="6" spans="1:14" ht="12.75">
      <c r="A6" s="67" t="s">
        <v>17</v>
      </c>
      <c r="B6" s="10">
        <v>25.9</v>
      </c>
      <c r="C6" s="10">
        <v>6700</v>
      </c>
      <c r="D6" s="15">
        <f t="shared" si="0"/>
        <v>4.100000000000001</v>
      </c>
      <c r="E6" s="15">
        <v>1700</v>
      </c>
      <c r="F6" s="10">
        <v>2300</v>
      </c>
      <c r="G6" s="38">
        <f t="shared" si="2"/>
        <v>0.4444444444444445</v>
      </c>
      <c r="H6" s="11">
        <v>0.04861111111111111</v>
      </c>
      <c r="I6" s="38">
        <f t="shared" si="3"/>
        <v>0.46875</v>
      </c>
      <c r="J6" s="11">
        <v>0.05555555555555555</v>
      </c>
      <c r="K6" s="38">
        <f t="shared" si="4"/>
        <v>0.4930555555555556</v>
      </c>
      <c r="L6" s="11">
        <v>0.0625</v>
      </c>
      <c r="M6" s="37">
        <v>0.545138888888889</v>
      </c>
      <c r="N6" s="11">
        <f t="shared" si="1"/>
        <v>0.0625</v>
      </c>
    </row>
    <row r="7" spans="1:14" ht="12.75">
      <c r="A7" s="12" t="s">
        <v>18</v>
      </c>
      <c r="B7" s="10">
        <v>30</v>
      </c>
      <c r="C7" s="10">
        <v>6100</v>
      </c>
      <c r="D7" s="15">
        <f t="shared" si="0"/>
        <v>7.5</v>
      </c>
      <c r="E7" s="15">
        <v>1600</v>
      </c>
      <c r="F7" s="10">
        <v>700</v>
      </c>
      <c r="G7" s="38">
        <f t="shared" si="2"/>
        <v>0.4930555555555556</v>
      </c>
      <c r="H7" s="11">
        <v>0.0763888888888889</v>
      </c>
      <c r="I7" s="38">
        <f t="shared" si="3"/>
        <v>0.5243055555555556</v>
      </c>
      <c r="J7" s="11">
        <v>0.08333333333333333</v>
      </c>
      <c r="K7" s="38">
        <f t="shared" si="4"/>
        <v>0.5555555555555556</v>
      </c>
      <c r="L7" s="11">
        <v>0.09375</v>
      </c>
      <c r="M7" s="37">
        <v>0.607638888888889</v>
      </c>
      <c r="N7" s="88">
        <f t="shared" si="1"/>
        <v>0.07986111111111105</v>
      </c>
    </row>
    <row r="8" spans="1:14" ht="12.75">
      <c r="A8" s="67" t="s">
        <v>19</v>
      </c>
      <c r="B8" s="10">
        <v>37.5</v>
      </c>
      <c r="C8" s="10">
        <v>7000</v>
      </c>
      <c r="D8" s="15">
        <f t="shared" si="0"/>
        <v>5.200000000000003</v>
      </c>
      <c r="E8" s="15">
        <v>300</v>
      </c>
      <c r="F8" s="10">
        <v>1300</v>
      </c>
      <c r="G8" s="38">
        <f t="shared" si="2"/>
        <v>0.5694444444444444</v>
      </c>
      <c r="H8" s="11">
        <v>0.04513888888888889</v>
      </c>
      <c r="I8" s="38">
        <f t="shared" si="3"/>
        <v>0.607638888888889</v>
      </c>
      <c r="J8" s="11">
        <v>0.052083333333333336</v>
      </c>
      <c r="K8" s="38">
        <f t="shared" si="4"/>
        <v>0.6493055555555556</v>
      </c>
      <c r="L8" s="11">
        <v>0.05902777777777778</v>
      </c>
      <c r="M8" s="37">
        <v>0.6875</v>
      </c>
      <c r="N8" s="11">
        <f t="shared" si="1"/>
        <v>0.0625</v>
      </c>
    </row>
    <row r="9" spans="1:14" ht="12.75">
      <c r="A9" s="67" t="s">
        <v>20</v>
      </c>
      <c r="B9" s="10">
        <v>42.7</v>
      </c>
      <c r="C9" s="10">
        <v>6000</v>
      </c>
      <c r="D9" s="15">
        <f t="shared" si="0"/>
        <v>6.399999999999999</v>
      </c>
      <c r="E9" s="15">
        <v>1200</v>
      </c>
      <c r="F9" s="10">
        <v>900</v>
      </c>
      <c r="G9" s="38">
        <f t="shared" si="2"/>
        <v>0.6145833333333333</v>
      </c>
      <c r="H9" s="74">
        <v>0.06597222222222222</v>
      </c>
      <c r="I9" s="38">
        <f t="shared" si="3"/>
        <v>0.6597222222222223</v>
      </c>
      <c r="J9" s="11">
        <v>0.0763888888888889</v>
      </c>
      <c r="K9" s="38">
        <f t="shared" si="4"/>
        <v>0.7083333333333334</v>
      </c>
      <c r="L9" s="11">
        <v>0.08680555555555557</v>
      </c>
      <c r="M9" s="37">
        <v>0.75</v>
      </c>
      <c r="N9" s="11">
        <f t="shared" si="1"/>
        <v>0.08333333333333337</v>
      </c>
    </row>
    <row r="10" spans="1:14" ht="12.75">
      <c r="A10" s="67" t="s">
        <v>21</v>
      </c>
      <c r="B10" s="10">
        <v>49.1</v>
      </c>
      <c r="C10" s="10">
        <v>6300</v>
      </c>
      <c r="D10" s="15">
        <f t="shared" si="0"/>
        <v>3.6999999999999957</v>
      </c>
      <c r="E10" s="15">
        <v>500</v>
      </c>
      <c r="F10" s="10">
        <v>1300</v>
      </c>
      <c r="G10" s="38">
        <f t="shared" si="2"/>
        <v>0.6805555555555555</v>
      </c>
      <c r="H10" s="11">
        <v>0.041666666666666664</v>
      </c>
      <c r="I10" s="38">
        <f t="shared" si="3"/>
        <v>0.7361111111111112</v>
      </c>
      <c r="J10" s="11">
        <v>0.04513888888888889</v>
      </c>
      <c r="K10" s="38">
        <f t="shared" si="4"/>
        <v>0.795138888888889</v>
      </c>
      <c r="L10" s="11">
        <v>0.04861111111111111</v>
      </c>
      <c r="M10" s="37">
        <v>0.8333333333333334</v>
      </c>
      <c r="N10" s="11">
        <f t="shared" si="1"/>
        <v>0.04861111111111116</v>
      </c>
    </row>
    <row r="11" spans="1:14" ht="12.75">
      <c r="A11" s="67" t="s">
        <v>22</v>
      </c>
      <c r="B11" s="10">
        <v>52.8</v>
      </c>
      <c r="C11" s="10">
        <v>5500</v>
      </c>
      <c r="D11" s="15">
        <f t="shared" si="0"/>
        <v>6.5</v>
      </c>
      <c r="E11" s="15">
        <v>1400</v>
      </c>
      <c r="F11" s="10">
        <v>1900</v>
      </c>
      <c r="G11" s="38">
        <f t="shared" si="2"/>
        <v>0.7222222222222221</v>
      </c>
      <c r="H11" s="11">
        <v>0.08333333333333333</v>
      </c>
      <c r="I11" s="38">
        <f t="shared" si="3"/>
        <v>0.78125</v>
      </c>
      <c r="J11" s="11">
        <v>0.09375</v>
      </c>
      <c r="K11" s="38">
        <f t="shared" si="4"/>
        <v>0.8437500000000001</v>
      </c>
      <c r="L11" s="11">
        <v>0.10416666666666667</v>
      </c>
      <c r="M11" s="37">
        <v>0.8819444444444445</v>
      </c>
      <c r="N11" s="11">
        <f t="shared" si="1"/>
        <v>0.10416666666666663</v>
      </c>
    </row>
    <row r="12" spans="1:14" ht="12.75">
      <c r="A12" s="83" t="s">
        <v>23</v>
      </c>
      <c r="B12" s="10">
        <v>59.3</v>
      </c>
      <c r="C12" s="10">
        <v>5000</v>
      </c>
      <c r="D12" s="15">
        <f t="shared" si="0"/>
        <v>8.700000000000003</v>
      </c>
      <c r="E12" s="15">
        <v>1300</v>
      </c>
      <c r="F12" s="10">
        <v>2200</v>
      </c>
      <c r="G12" s="38">
        <f t="shared" si="2"/>
        <v>0.8055555555555555</v>
      </c>
      <c r="H12" s="11">
        <v>0.10416666666666667</v>
      </c>
      <c r="I12" s="38">
        <f t="shared" si="3"/>
        <v>0.875</v>
      </c>
      <c r="J12" s="11">
        <v>0.11458333333333333</v>
      </c>
      <c r="K12" s="38">
        <f t="shared" si="4"/>
        <v>0.9479166666666667</v>
      </c>
      <c r="L12" s="11">
        <v>0.125</v>
      </c>
      <c r="M12" s="37">
        <v>0.9861111111111112</v>
      </c>
      <c r="N12" s="11">
        <v>0.1388888888888889</v>
      </c>
    </row>
    <row r="13" spans="1:14" ht="12.75">
      <c r="A13" s="67" t="s">
        <v>24</v>
      </c>
      <c r="B13" s="10">
        <v>68</v>
      </c>
      <c r="C13" s="10">
        <v>4100</v>
      </c>
      <c r="D13" s="15">
        <f t="shared" si="0"/>
        <v>6.599999999999994</v>
      </c>
      <c r="E13" s="15">
        <v>200</v>
      </c>
      <c r="F13" s="10">
        <v>2200</v>
      </c>
      <c r="G13" s="38">
        <f t="shared" si="2"/>
        <v>0.9097222222222221</v>
      </c>
      <c r="H13" s="11">
        <v>0.0763888888888889</v>
      </c>
      <c r="I13" s="38">
        <f t="shared" si="3"/>
        <v>0.9895833333333334</v>
      </c>
      <c r="J13" s="11">
        <v>0.09027777777777778</v>
      </c>
      <c r="K13" s="38">
        <f t="shared" si="4"/>
        <v>1.0729166666666667</v>
      </c>
      <c r="L13" s="11">
        <v>0.10416666666666667</v>
      </c>
      <c r="M13" s="37">
        <v>0.125</v>
      </c>
      <c r="N13" s="11">
        <f>M14-M13</f>
        <v>0.10069444444444445</v>
      </c>
    </row>
    <row r="14" spans="1:14" ht="12.75">
      <c r="A14" s="67" t="s">
        <v>25</v>
      </c>
      <c r="B14" s="10">
        <v>74.6</v>
      </c>
      <c r="C14" s="10">
        <v>2100</v>
      </c>
      <c r="D14" s="15">
        <f t="shared" si="0"/>
        <v>9.200000000000003</v>
      </c>
      <c r="E14" s="15">
        <v>3300</v>
      </c>
      <c r="F14" s="10">
        <v>2300</v>
      </c>
      <c r="G14" s="38">
        <f t="shared" si="2"/>
        <v>0.9861111111111109</v>
      </c>
      <c r="H14" s="11">
        <v>0.1388888888888889</v>
      </c>
      <c r="I14" s="38">
        <f t="shared" si="3"/>
        <v>1.0798611111111112</v>
      </c>
      <c r="J14" s="11">
        <v>0.14930555555555555</v>
      </c>
      <c r="K14" s="38">
        <f t="shared" si="4"/>
        <v>1.1770833333333335</v>
      </c>
      <c r="L14" s="11">
        <v>0.15625</v>
      </c>
      <c r="M14" s="37">
        <v>0.22569444444444445</v>
      </c>
      <c r="N14" s="88">
        <f>M15-M14</f>
        <v>0.13888888888888887</v>
      </c>
    </row>
    <row r="15" spans="1:14" ht="12.75">
      <c r="A15" s="67" t="s">
        <v>26</v>
      </c>
      <c r="B15" s="10">
        <v>83.8</v>
      </c>
      <c r="C15" s="10">
        <v>3100</v>
      </c>
      <c r="D15" s="15">
        <f t="shared" si="0"/>
        <v>5.5</v>
      </c>
      <c r="E15" s="15">
        <v>2300</v>
      </c>
      <c r="F15" s="10">
        <v>700</v>
      </c>
      <c r="G15" s="38">
        <f t="shared" si="2"/>
        <v>1.1249999999999998</v>
      </c>
      <c r="H15" s="11">
        <v>0.08680555555555557</v>
      </c>
      <c r="I15" s="38">
        <f t="shared" si="3"/>
        <v>1.2291666666666667</v>
      </c>
      <c r="J15" s="11">
        <v>0.09375</v>
      </c>
      <c r="K15" s="38">
        <f t="shared" si="4"/>
        <v>1.3333333333333335</v>
      </c>
      <c r="L15" s="11">
        <v>0.10069444444444443</v>
      </c>
      <c r="M15" s="37">
        <v>0.3645833333333333</v>
      </c>
      <c r="N15" s="11">
        <f>M16-M15</f>
        <v>0.10763888888888895</v>
      </c>
    </row>
    <row r="16" spans="1:14" ht="12.75">
      <c r="A16" s="67" t="s">
        <v>27</v>
      </c>
      <c r="B16" s="10">
        <v>89.3</v>
      </c>
      <c r="C16" s="10">
        <v>4700</v>
      </c>
      <c r="D16" s="15">
        <f t="shared" si="0"/>
        <v>6.5</v>
      </c>
      <c r="E16" s="15">
        <v>300</v>
      </c>
      <c r="F16" s="10">
        <v>3100</v>
      </c>
      <c r="G16" s="38">
        <f t="shared" si="2"/>
        <v>1.2118055555555554</v>
      </c>
      <c r="H16" s="61">
        <v>0.0763888888888889</v>
      </c>
      <c r="I16" s="38">
        <f t="shared" si="3"/>
        <v>1.3229166666666667</v>
      </c>
      <c r="J16" s="11">
        <v>0.08333333333333333</v>
      </c>
      <c r="K16" s="38">
        <f t="shared" si="4"/>
        <v>1.434027777777778</v>
      </c>
      <c r="L16" s="11">
        <v>0.09027777777777778</v>
      </c>
      <c r="M16" s="37">
        <v>0.47222222222222227</v>
      </c>
      <c r="N16" s="11">
        <f>M17-M16</f>
        <v>0.08333333333333331</v>
      </c>
    </row>
    <row r="17" spans="1:14" ht="12.75">
      <c r="A17" s="67" t="s">
        <v>28</v>
      </c>
      <c r="B17" s="10">
        <v>95.8</v>
      </c>
      <c r="C17" s="10">
        <v>1900</v>
      </c>
      <c r="D17" s="15">
        <f t="shared" si="0"/>
        <v>4.700000000000003</v>
      </c>
      <c r="E17" s="15">
        <v>200</v>
      </c>
      <c r="F17" s="10">
        <v>1700</v>
      </c>
      <c r="G17" s="38">
        <f t="shared" si="2"/>
        <v>1.2881944444444442</v>
      </c>
      <c r="H17" s="61">
        <v>0.04513888888888889</v>
      </c>
      <c r="I17" s="38">
        <f t="shared" si="3"/>
        <v>1.40625</v>
      </c>
      <c r="J17" s="11">
        <v>0.052083333333333336</v>
      </c>
      <c r="K17" s="38">
        <f t="shared" si="4"/>
        <v>1.5243055555555556</v>
      </c>
      <c r="L17" s="11">
        <v>0.05902777777777778</v>
      </c>
      <c r="M17" s="37">
        <v>0.5555555555555556</v>
      </c>
      <c r="N17" s="88">
        <f>M18-M17</f>
        <v>0.02777777777777779</v>
      </c>
    </row>
    <row r="18" spans="1:14" ht="12.75">
      <c r="A18" s="67" t="s">
        <v>29</v>
      </c>
      <c r="B18" s="34">
        <v>100.5</v>
      </c>
      <c r="C18" s="10">
        <v>400</v>
      </c>
      <c r="D18" s="15"/>
      <c r="E18" s="15"/>
      <c r="F18" s="10"/>
      <c r="G18" s="37">
        <f t="shared" si="2"/>
        <v>1.333333333333333</v>
      </c>
      <c r="H18" s="11"/>
      <c r="I18" s="37">
        <f t="shared" si="3"/>
        <v>1.4583333333333333</v>
      </c>
      <c r="J18" s="11"/>
      <c r="K18" s="37">
        <f t="shared" si="4"/>
        <v>1.5833333333333333</v>
      </c>
      <c r="L18" s="11"/>
      <c r="M18" s="37">
        <v>0.5833333333333334</v>
      </c>
      <c r="N18" s="11"/>
    </row>
    <row r="19" spans="5:14" ht="12.75">
      <c r="E19" s="1">
        <f>SUM(E3:E18)</f>
        <v>21000</v>
      </c>
      <c r="F19" s="1">
        <f>SUM(F3:F18)</f>
        <v>26500</v>
      </c>
      <c r="H19" s="2">
        <f>SUM(H2:H18)</f>
        <v>1.1249999999999998</v>
      </c>
      <c r="J19" s="2">
        <f>SUM(J2:J18)</f>
        <v>1.2499999999999998</v>
      </c>
      <c r="L19" s="2">
        <f>SUM(L2:L18)</f>
        <v>1.3749999999999998</v>
      </c>
      <c r="N19" s="2">
        <f>SUM(N3:N18)</f>
        <v>1.375</v>
      </c>
    </row>
    <row r="20" spans="1:4" ht="12.75">
      <c r="A20" s="17" t="s">
        <v>30</v>
      </c>
      <c r="B20" s="1" t="s">
        <v>31</v>
      </c>
      <c r="C20" s="77" t="s">
        <v>233</v>
      </c>
      <c r="D20" s="78" t="s">
        <v>234</v>
      </c>
    </row>
    <row r="21" spans="1:5" ht="12.75">
      <c r="A21" s="17"/>
      <c r="B21" s="75" t="s">
        <v>32</v>
      </c>
      <c r="C21" s="3" t="s">
        <v>235</v>
      </c>
      <c r="D21" s="78" t="s">
        <v>236</v>
      </c>
      <c r="E21" s="16"/>
    </row>
    <row r="22" spans="1:4" ht="12.75">
      <c r="A22" s="95" t="s">
        <v>244</v>
      </c>
      <c r="B22" s="3" t="s">
        <v>237</v>
      </c>
      <c r="C22" s="3" t="s">
        <v>238</v>
      </c>
      <c r="D22" s="3" t="s">
        <v>239</v>
      </c>
    </row>
    <row r="23" spans="1:4" ht="12.75">
      <c r="A23" s="17"/>
      <c r="B23" s="1" t="s">
        <v>33</v>
      </c>
      <c r="C23" s="1" t="s">
        <v>34</v>
      </c>
      <c r="D23" s="76" t="s">
        <v>35</v>
      </c>
    </row>
    <row r="24" spans="1:4" ht="12.75">
      <c r="A24" s="17"/>
      <c r="B24" s="1" t="s">
        <v>36</v>
      </c>
      <c r="C24" s="1" t="s">
        <v>37</v>
      </c>
      <c r="D24" s="76" t="s">
        <v>38</v>
      </c>
    </row>
    <row r="25" ht="12.75">
      <c r="A25" s="94" t="s">
        <v>224</v>
      </c>
    </row>
    <row r="26" spans="1:4" ht="12.75">
      <c r="A26" s="93" t="s">
        <v>243</v>
      </c>
      <c r="C26" s="18"/>
      <c r="D26" s="105" t="s">
        <v>245</v>
      </c>
    </row>
    <row r="27" ht="12.75">
      <c r="A27" s="17"/>
    </row>
    <row r="28" ht="12.75">
      <c r="A28" s="17"/>
    </row>
  </sheetData>
  <sheetProtection/>
  <printOptions gridLines="1"/>
  <pageMargins left="0.25" right="0.25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pane xSplit="5" ySplit="2" topLeftCell="F3" activePane="bottomRight" state="frozen"/>
      <selection pane="topLeft" activeCell="G3" sqref="G3"/>
      <selection pane="topRight" activeCell="A1" sqref="A1"/>
      <selection pane="bottomLeft" activeCell="A1" sqref="A1"/>
      <selection pane="bottomRight" activeCell="C28" sqref="C28"/>
    </sheetView>
  </sheetViews>
  <sheetFormatPr defaultColWidth="8.421875" defaultRowHeight="12.75"/>
  <cols>
    <col min="1" max="1" width="14.7109375" style="21" customWidth="1"/>
    <col min="2" max="2" width="4.7109375" style="31" customWidth="1"/>
    <col min="3" max="3" width="4.28125" style="31" customWidth="1"/>
    <col min="4" max="5" width="5.28125" style="31" customWidth="1"/>
    <col min="6" max="6" width="7.28125" style="3" customWidth="1"/>
    <col min="7" max="7" width="6.140625" style="31" customWidth="1"/>
    <col min="8" max="8" width="7.421875" style="21" customWidth="1"/>
    <col min="9" max="9" width="6.140625" style="31" customWidth="1"/>
    <col min="10" max="10" width="7.421875" style="32" customWidth="1"/>
    <col min="11" max="11" width="6.140625" style="31" customWidth="1"/>
    <col min="12" max="12" width="7.421875" style="3" customWidth="1"/>
    <col min="13" max="13" width="6.00390625" style="33" customWidth="1"/>
    <col min="14" max="14" width="5.7109375" style="33" customWidth="1"/>
    <col min="15" max="15" width="5.00390625" style="31" customWidth="1"/>
    <col min="16" max="16" width="4.28125" style="31" customWidth="1"/>
    <col min="17" max="17" width="4.57421875" style="31" customWidth="1"/>
    <col min="18" max="18" width="14.7109375" style="21" customWidth="1"/>
    <col min="19" max="19" width="8.421875" style="21" bestFit="1" customWidth="1"/>
    <col min="20" max="16384" width="8.421875" style="21" customWidth="1"/>
  </cols>
  <sheetData>
    <row r="1" spans="1:18" ht="9.75" customHeight="1">
      <c r="A1" s="19" t="s">
        <v>0</v>
      </c>
      <c r="B1" s="19"/>
      <c r="C1" s="19" t="s">
        <v>39</v>
      </c>
      <c r="D1" s="19" t="s">
        <v>40</v>
      </c>
      <c r="E1" s="19" t="s">
        <v>40</v>
      </c>
      <c r="F1" s="19" t="s">
        <v>3</v>
      </c>
      <c r="G1" s="19" t="s">
        <v>3</v>
      </c>
      <c r="H1" s="19" t="s">
        <v>4</v>
      </c>
      <c r="I1" s="19" t="s">
        <v>4</v>
      </c>
      <c r="J1" s="19" t="s">
        <v>5</v>
      </c>
      <c r="K1" s="19" t="s">
        <v>5</v>
      </c>
      <c r="L1" s="19" t="s">
        <v>245</v>
      </c>
      <c r="M1" s="20" t="s">
        <v>246</v>
      </c>
      <c r="N1" s="19" t="s">
        <v>40</v>
      </c>
      <c r="O1" s="19" t="s">
        <v>40</v>
      </c>
      <c r="P1" s="19" t="s">
        <v>39</v>
      </c>
      <c r="Q1" s="19"/>
      <c r="R1" s="19" t="s">
        <v>0</v>
      </c>
    </row>
    <row r="2" spans="1:18" ht="9.75" customHeight="1">
      <c r="A2" s="22" t="s">
        <v>240</v>
      </c>
      <c r="B2" s="22" t="s">
        <v>1</v>
      </c>
      <c r="C2" s="22" t="s">
        <v>232</v>
      </c>
      <c r="D2" s="22" t="s">
        <v>41</v>
      </c>
      <c r="E2" s="22" t="s">
        <v>42</v>
      </c>
      <c r="F2" s="22" t="s">
        <v>11</v>
      </c>
      <c r="G2" s="22" t="s">
        <v>12</v>
      </c>
      <c r="H2" s="22" t="s">
        <v>11</v>
      </c>
      <c r="I2" s="22" t="s">
        <v>12</v>
      </c>
      <c r="J2" s="22" t="s">
        <v>11</v>
      </c>
      <c r="K2" s="22" t="s">
        <v>12</v>
      </c>
      <c r="L2" s="22" t="s">
        <v>13</v>
      </c>
      <c r="M2" s="23" t="s">
        <v>12</v>
      </c>
      <c r="N2" s="22" t="s">
        <v>41</v>
      </c>
      <c r="O2" s="22" t="s">
        <v>42</v>
      </c>
      <c r="P2" s="22" t="s">
        <v>232</v>
      </c>
      <c r="Q2" s="22" t="s">
        <v>1</v>
      </c>
      <c r="R2" s="22" t="s">
        <v>240</v>
      </c>
    </row>
    <row r="3" spans="1:18" ht="9.75" customHeight="1">
      <c r="A3" s="96" t="s">
        <v>229</v>
      </c>
      <c r="B3" s="36">
        <v>0</v>
      </c>
      <c r="C3" s="36">
        <f aca="true" t="shared" si="0" ref="C3:C17">B4-B3</f>
        <v>9.3</v>
      </c>
      <c r="D3" s="36">
        <v>2800</v>
      </c>
      <c r="E3" s="36">
        <v>1500</v>
      </c>
      <c r="F3" s="39">
        <v>0.20833333333333334</v>
      </c>
      <c r="G3" s="24">
        <v>0.08333333333333333</v>
      </c>
      <c r="H3" s="39">
        <v>0.20833333333333334</v>
      </c>
      <c r="I3" s="24">
        <v>0.09375</v>
      </c>
      <c r="J3" s="39">
        <v>0.20833333333333334</v>
      </c>
      <c r="K3" s="24">
        <v>0.10416666666666667</v>
      </c>
      <c r="L3" s="39">
        <v>0.20833333333333334</v>
      </c>
      <c r="M3" s="24">
        <f aca="true" t="shared" si="1" ref="M3:M11">L4-L3</f>
        <v>0.13541666666666666</v>
      </c>
      <c r="N3" s="36">
        <v>2700</v>
      </c>
      <c r="O3" s="36">
        <v>1400</v>
      </c>
      <c r="P3" s="36">
        <f aca="true" t="shared" si="2" ref="P3:P17">Q4-Q3</f>
        <v>9.3</v>
      </c>
      <c r="Q3" s="36">
        <v>0</v>
      </c>
      <c r="R3" s="96" t="s">
        <v>229</v>
      </c>
    </row>
    <row r="4" spans="1:18" ht="9.75" customHeight="1">
      <c r="A4" s="97" t="s">
        <v>15</v>
      </c>
      <c r="B4" s="36">
        <v>9.3</v>
      </c>
      <c r="C4" s="36">
        <f t="shared" si="0"/>
        <v>4.6</v>
      </c>
      <c r="D4" s="36">
        <v>200</v>
      </c>
      <c r="E4" s="36">
        <v>700</v>
      </c>
      <c r="F4" s="40">
        <f aca="true" t="shared" si="3" ref="F4:F18">F3+G3</f>
        <v>0.2916666666666667</v>
      </c>
      <c r="G4" s="24">
        <v>0.034722222222222224</v>
      </c>
      <c r="H4" s="40">
        <f aca="true" t="shared" si="4" ref="H4:H18">H3+I3</f>
        <v>0.30208333333333337</v>
      </c>
      <c r="I4" s="24">
        <v>0.03819444444444444</v>
      </c>
      <c r="J4" s="39">
        <f aca="true" t="shared" si="5" ref="J4:J18">J3+K3</f>
        <v>0.3125</v>
      </c>
      <c r="K4" s="24">
        <v>0.041666666666666664</v>
      </c>
      <c r="L4" s="39">
        <v>0.34375</v>
      </c>
      <c r="M4" s="24">
        <f t="shared" si="1"/>
        <v>0.045138888888888895</v>
      </c>
      <c r="N4" s="36">
        <v>200</v>
      </c>
      <c r="O4" s="36">
        <v>700</v>
      </c>
      <c r="P4" s="36">
        <f t="shared" si="2"/>
        <v>4.6</v>
      </c>
      <c r="Q4" s="36">
        <v>9.3</v>
      </c>
      <c r="R4" s="97" t="s">
        <v>15</v>
      </c>
    </row>
    <row r="5" spans="1:18" ht="9.75" customHeight="1">
      <c r="A5" s="97" t="s">
        <v>16</v>
      </c>
      <c r="B5" s="36">
        <v>13.9</v>
      </c>
      <c r="C5" s="36">
        <f t="shared" si="0"/>
        <v>11.999999999999998</v>
      </c>
      <c r="D5" s="36">
        <v>3700</v>
      </c>
      <c r="E5" s="36">
        <v>3700</v>
      </c>
      <c r="F5" s="40">
        <f t="shared" si="3"/>
        <v>0.3263888888888889</v>
      </c>
      <c r="G5" s="24">
        <v>0.11805555555555557</v>
      </c>
      <c r="H5" s="40">
        <f t="shared" si="4"/>
        <v>0.3402777777777778</v>
      </c>
      <c r="I5" s="24">
        <v>0.12847222222222224</v>
      </c>
      <c r="J5" s="39">
        <f t="shared" si="5"/>
        <v>0.3541666666666667</v>
      </c>
      <c r="K5" s="24">
        <v>0.1388888888888889</v>
      </c>
      <c r="L5" s="39">
        <v>0.3888888888888889</v>
      </c>
      <c r="M5" s="24">
        <f t="shared" si="1"/>
        <v>0.15625000000000006</v>
      </c>
      <c r="N5" s="36">
        <v>3500</v>
      </c>
      <c r="O5" s="36">
        <v>3500</v>
      </c>
      <c r="P5" s="36">
        <f t="shared" si="2"/>
        <v>11.999999999999998</v>
      </c>
      <c r="Q5" s="36">
        <v>13.9</v>
      </c>
      <c r="R5" s="97" t="s">
        <v>16</v>
      </c>
    </row>
    <row r="6" spans="1:18" ht="9.75" customHeight="1">
      <c r="A6" s="98" t="s">
        <v>17</v>
      </c>
      <c r="B6" s="79">
        <v>25.9</v>
      </c>
      <c r="C6" s="79">
        <f t="shared" si="0"/>
        <v>4.100000000000001</v>
      </c>
      <c r="D6" s="79">
        <v>1700</v>
      </c>
      <c r="E6" s="79">
        <v>2300</v>
      </c>
      <c r="F6" s="80">
        <f t="shared" si="3"/>
        <v>0.4444444444444445</v>
      </c>
      <c r="G6" s="81">
        <v>0.04861111111111111</v>
      </c>
      <c r="H6" s="80">
        <f t="shared" si="4"/>
        <v>0.46875</v>
      </c>
      <c r="I6" s="81">
        <v>0.05555555555555555</v>
      </c>
      <c r="J6" s="82">
        <f t="shared" si="5"/>
        <v>0.4930555555555556</v>
      </c>
      <c r="K6" s="81">
        <v>0.0625</v>
      </c>
      <c r="L6" s="82">
        <v>0.545138888888889</v>
      </c>
      <c r="M6" s="81">
        <f t="shared" si="1"/>
        <v>0.0625</v>
      </c>
      <c r="N6" s="79">
        <v>1600</v>
      </c>
      <c r="O6" s="79">
        <v>2200</v>
      </c>
      <c r="P6" s="79">
        <f t="shared" si="2"/>
        <v>4.100000000000001</v>
      </c>
      <c r="Q6" s="79">
        <v>25.9</v>
      </c>
      <c r="R6" s="98" t="s">
        <v>17</v>
      </c>
    </row>
    <row r="7" spans="1:18" ht="9.75" customHeight="1">
      <c r="A7" s="97" t="s">
        <v>18</v>
      </c>
      <c r="B7" s="36">
        <v>30</v>
      </c>
      <c r="C7" s="36">
        <f t="shared" si="0"/>
        <v>7.5</v>
      </c>
      <c r="D7" s="36">
        <v>1600</v>
      </c>
      <c r="E7" s="36">
        <v>700</v>
      </c>
      <c r="F7" s="40">
        <f t="shared" si="3"/>
        <v>0.4930555555555556</v>
      </c>
      <c r="G7" s="24">
        <v>0.0763888888888889</v>
      </c>
      <c r="H7" s="40">
        <f t="shared" si="4"/>
        <v>0.5243055555555556</v>
      </c>
      <c r="I7" s="24">
        <v>0.08333333333333333</v>
      </c>
      <c r="J7" s="39">
        <f t="shared" si="5"/>
        <v>0.5555555555555556</v>
      </c>
      <c r="K7" s="24">
        <v>0.09375</v>
      </c>
      <c r="L7" s="39">
        <v>0.607638888888889</v>
      </c>
      <c r="M7" s="89">
        <f t="shared" si="1"/>
        <v>0.07986111111111105</v>
      </c>
      <c r="N7" s="36">
        <v>1500</v>
      </c>
      <c r="O7" s="36">
        <v>600</v>
      </c>
      <c r="P7" s="36">
        <f t="shared" si="2"/>
        <v>7.5</v>
      </c>
      <c r="Q7" s="36">
        <v>30</v>
      </c>
      <c r="R7" s="97" t="s">
        <v>18</v>
      </c>
    </row>
    <row r="8" spans="1:18" ht="9.75" customHeight="1">
      <c r="A8" s="97" t="s">
        <v>19</v>
      </c>
      <c r="B8" s="36">
        <v>37.5</v>
      </c>
      <c r="C8" s="36">
        <f t="shared" si="0"/>
        <v>5.200000000000003</v>
      </c>
      <c r="D8" s="36">
        <v>300</v>
      </c>
      <c r="E8" s="36">
        <v>1300</v>
      </c>
      <c r="F8" s="40">
        <f t="shared" si="3"/>
        <v>0.5694444444444444</v>
      </c>
      <c r="G8" s="24">
        <v>0.04513888888888889</v>
      </c>
      <c r="H8" s="40">
        <f t="shared" si="4"/>
        <v>0.607638888888889</v>
      </c>
      <c r="I8" s="24">
        <v>0.052083333333333336</v>
      </c>
      <c r="J8" s="39">
        <f t="shared" si="5"/>
        <v>0.6493055555555556</v>
      </c>
      <c r="K8" s="24">
        <v>0.05902777777777778</v>
      </c>
      <c r="L8" s="39">
        <v>0.6875</v>
      </c>
      <c r="M8" s="24">
        <f t="shared" si="1"/>
        <v>0.0625</v>
      </c>
      <c r="N8" s="36">
        <v>300</v>
      </c>
      <c r="O8" s="36">
        <v>1300</v>
      </c>
      <c r="P8" s="36">
        <f t="shared" si="2"/>
        <v>5.200000000000003</v>
      </c>
      <c r="Q8" s="36">
        <v>37.5</v>
      </c>
      <c r="R8" s="97" t="s">
        <v>19</v>
      </c>
    </row>
    <row r="9" spans="1:18" ht="9.75" customHeight="1">
      <c r="A9" s="98" t="s">
        <v>20</v>
      </c>
      <c r="B9" s="79">
        <v>42.7</v>
      </c>
      <c r="C9" s="79">
        <f t="shared" si="0"/>
        <v>6.399999999999999</v>
      </c>
      <c r="D9" s="79">
        <v>1200</v>
      </c>
      <c r="E9" s="79">
        <v>900</v>
      </c>
      <c r="F9" s="80">
        <f t="shared" si="3"/>
        <v>0.6145833333333333</v>
      </c>
      <c r="G9" s="81">
        <v>0.06597222222222222</v>
      </c>
      <c r="H9" s="80">
        <f t="shared" si="4"/>
        <v>0.6597222222222223</v>
      </c>
      <c r="I9" s="81">
        <v>0.0763888888888889</v>
      </c>
      <c r="J9" s="82">
        <f t="shared" si="5"/>
        <v>0.7083333333333334</v>
      </c>
      <c r="K9" s="81">
        <v>0.08680555555555557</v>
      </c>
      <c r="L9" s="82">
        <v>0.75</v>
      </c>
      <c r="M9" s="81">
        <f t="shared" si="1"/>
        <v>0.08333333333333337</v>
      </c>
      <c r="N9" s="79">
        <v>1200</v>
      </c>
      <c r="O9" s="79">
        <v>900</v>
      </c>
      <c r="P9" s="79">
        <f t="shared" si="2"/>
        <v>6.399999999999999</v>
      </c>
      <c r="Q9" s="79">
        <v>42.7</v>
      </c>
      <c r="R9" s="98" t="s">
        <v>20</v>
      </c>
    </row>
    <row r="10" spans="1:18" ht="9.75" customHeight="1">
      <c r="A10" s="97" t="s">
        <v>21</v>
      </c>
      <c r="B10" s="36">
        <v>49.1</v>
      </c>
      <c r="C10" s="36">
        <f t="shared" si="0"/>
        <v>3.6999999999999957</v>
      </c>
      <c r="D10" s="36">
        <v>500</v>
      </c>
      <c r="E10" s="36">
        <v>1300</v>
      </c>
      <c r="F10" s="40">
        <f t="shared" si="3"/>
        <v>0.6805555555555555</v>
      </c>
      <c r="G10" s="24">
        <v>0.041666666666666664</v>
      </c>
      <c r="H10" s="40">
        <f t="shared" si="4"/>
        <v>0.7361111111111112</v>
      </c>
      <c r="I10" s="24">
        <v>0.04513888888888889</v>
      </c>
      <c r="J10" s="39">
        <f t="shared" si="5"/>
        <v>0.795138888888889</v>
      </c>
      <c r="K10" s="24">
        <v>0.04861111111111111</v>
      </c>
      <c r="L10" s="39">
        <v>0.8333333333333334</v>
      </c>
      <c r="M10" s="24">
        <f t="shared" si="1"/>
        <v>0.04861111111111116</v>
      </c>
      <c r="N10" s="36">
        <v>500</v>
      </c>
      <c r="O10" s="36">
        <v>1300</v>
      </c>
      <c r="P10" s="36">
        <f t="shared" si="2"/>
        <v>3.6999999999999957</v>
      </c>
      <c r="Q10" s="36">
        <v>49.1</v>
      </c>
      <c r="R10" s="97" t="s">
        <v>21</v>
      </c>
    </row>
    <row r="11" spans="1:18" ht="9.75" customHeight="1">
      <c r="A11" s="98" t="s">
        <v>22</v>
      </c>
      <c r="B11" s="101">
        <v>52.8</v>
      </c>
      <c r="C11" s="79">
        <f t="shared" si="0"/>
        <v>6.5</v>
      </c>
      <c r="D11" s="79">
        <v>1400</v>
      </c>
      <c r="E11" s="79">
        <v>1900</v>
      </c>
      <c r="F11" s="80">
        <f t="shared" si="3"/>
        <v>0.7222222222222221</v>
      </c>
      <c r="G11" s="81">
        <v>0.08333333333333333</v>
      </c>
      <c r="H11" s="80">
        <f t="shared" si="4"/>
        <v>0.78125</v>
      </c>
      <c r="I11" s="81">
        <v>0.09375</v>
      </c>
      <c r="J11" s="82">
        <f t="shared" si="5"/>
        <v>0.8437500000000001</v>
      </c>
      <c r="K11" s="81">
        <v>0.10416666666666667</v>
      </c>
      <c r="L11" s="82">
        <v>0.8819444444444445</v>
      </c>
      <c r="M11" s="81">
        <f t="shared" si="1"/>
        <v>0.10416666666666663</v>
      </c>
      <c r="N11" s="79">
        <v>1300</v>
      </c>
      <c r="O11" s="79">
        <v>1800</v>
      </c>
      <c r="P11" s="79">
        <f t="shared" si="2"/>
        <v>6.5</v>
      </c>
      <c r="Q11" s="101">
        <v>52.8</v>
      </c>
      <c r="R11" s="98" t="s">
        <v>22</v>
      </c>
    </row>
    <row r="12" spans="1:18" ht="9.75" customHeight="1">
      <c r="A12" s="99" t="s">
        <v>23</v>
      </c>
      <c r="B12" s="84">
        <v>59.3</v>
      </c>
      <c r="C12" s="84">
        <f t="shared" si="0"/>
        <v>8.700000000000003</v>
      </c>
      <c r="D12" s="84">
        <v>1300</v>
      </c>
      <c r="E12" s="84">
        <v>2200</v>
      </c>
      <c r="F12" s="85">
        <f t="shared" si="3"/>
        <v>0.8055555555555555</v>
      </c>
      <c r="G12" s="86">
        <v>0.10416666666666667</v>
      </c>
      <c r="H12" s="85">
        <f t="shared" si="4"/>
        <v>0.875</v>
      </c>
      <c r="I12" s="86">
        <v>0.11458333333333333</v>
      </c>
      <c r="J12" s="87">
        <f t="shared" si="5"/>
        <v>0.9479166666666667</v>
      </c>
      <c r="K12" s="86">
        <v>0.125</v>
      </c>
      <c r="L12" s="87">
        <v>0.9861111111111112</v>
      </c>
      <c r="M12" s="86">
        <v>0.1388888888888889</v>
      </c>
      <c r="N12" s="84">
        <v>1200</v>
      </c>
      <c r="O12" s="84">
        <v>2100</v>
      </c>
      <c r="P12" s="84">
        <f t="shared" si="2"/>
        <v>8.700000000000003</v>
      </c>
      <c r="Q12" s="84">
        <v>59.3</v>
      </c>
      <c r="R12" s="99" t="s">
        <v>23</v>
      </c>
    </row>
    <row r="13" spans="1:18" ht="9.75" customHeight="1">
      <c r="A13" s="97" t="s">
        <v>24</v>
      </c>
      <c r="B13" s="36">
        <v>68</v>
      </c>
      <c r="C13" s="36">
        <f t="shared" si="0"/>
        <v>6.599999999999994</v>
      </c>
      <c r="D13" s="36">
        <v>200</v>
      </c>
      <c r="E13" s="36">
        <v>2200</v>
      </c>
      <c r="F13" s="40">
        <f t="shared" si="3"/>
        <v>0.9097222222222221</v>
      </c>
      <c r="G13" s="24">
        <v>0.0763888888888889</v>
      </c>
      <c r="H13" s="40">
        <f t="shared" si="4"/>
        <v>0.9895833333333334</v>
      </c>
      <c r="I13" s="24">
        <v>0.09027777777777778</v>
      </c>
      <c r="J13" s="39">
        <f t="shared" si="5"/>
        <v>1.0729166666666667</v>
      </c>
      <c r="K13" s="24">
        <v>0.10416666666666667</v>
      </c>
      <c r="L13" s="39">
        <v>0.125</v>
      </c>
      <c r="M13" s="24">
        <f>L14-L13</f>
        <v>0.10069444444444445</v>
      </c>
      <c r="N13" s="36">
        <v>200</v>
      </c>
      <c r="O13" s="36">
        <v>2200</v>
      </c>
      <c r="P13" s="36">
        <f t="shared" si="2"/>
        <v>6.599999999999994</v>
      </c>
      <c r="Q13" s="36">
        <v>68</v>
      </c>
      <c r="R13" s="97" t="s">
        <v>24</v>
      </c>
    </row>
    <row r="14" spans="1:18" ht="9.75" customHeight="1">
      <c r="A14" s="98" t="s">
        <v>25</v>
      </c>
      <c r="B14" s="79">
        <v>74.6</v>
      </c>
      <c r="C14" s="79">
        <f t="shared" si="0"/>
        <v>9.200000000000003</v>
      </c>
      <c r="D14" s="79">
        <v>3300</v>
      </c>
      <c r="E14" s="79">
        <v>2300</v>
      </c>
      <c r="F14" s="80">
        <f t="shared" si="3"/>
        <v>0.9861111111111109</v>
      </c>
      <c r="G14" s="81">
        <v>0.1388888888888889</v>
      </c>
      <c r="H14" s="80">
        <f t="shared" si="4"/>
        <v>1.0798611111111112</v>
      </c>
      <c r="I14" s="81">
        <v>0.14930555555555555</v>
      </c>
      <c r="J14" s="82">
        <f t="shared" si="5"/>
        <v>1.1770833333333335</v>
      </c>
      <c r="K14" s="81">
        <v>0.15625</v>
      </c>
      <c r="L14" s="82">
        <v>0.22569444444444445</v>
      </c>
      <c r="M14" s="89">
        <f>L15-L14</f>
        <v>0.13888888888888887</v>
      </c>
      <c r="N14" s="79">
        <v>3100</v>
      </c>
      <c r="O14" s="79">
        <v>2100</v>
      </c>
      <c r="P14" s="79">
        <f t="shared" si="2"/>
        <v>9.200000000000003</v>
      </c>
      <c r="Q14" s="79">
        <v>74.6</v>
      </c>
      <c r="R14" s="98" t="s">
        <v>25</v>
      </c>
    </row>
    <row r="15" spans="1:18" ht="9.75" customHeight="1">
      <c r="A15" s="97" t="s">
        <v>26</v>
      </c>
      <c r="B15" s="36">
        <v>83.8</v>
      </c>
      <c r="C15" s="36">
        <f t="shared" si="0"/>
        <v>5.5</v>
      </c>
      <c r="D15" s="36">
        <v>2300</v>
      </c>
      <c r="E15" s="36">
        <v>700</v>
      </c>
      <c r="F15" s="40">
        <f t="shared" si="3"/>
        <v>1.1249999999999998</v>
      </c>
      <c r="G15" s="24">
        <v>0.08680555555555557</v>
      </c>
      <c r="H15" s="40">
        <f t="shared" si="4"/>
        <v>1.2291666666666667</v>
      </c>
      <c r="I15" s="24">
        <v>0.09375</v>
      </c>
      <c r="J15" s="39">
        <f t="shared" si="5"/>
        <v>1.3333333333333335</v>
      </c>
      <c r="K15" s="24">
        <v>0.10069444444444443</v>
      </c>
      <c r="L15" s="39">
        <v>0.3645833333333333</v>
      </c>
      <c r="M15" s="24">
        <f>L16-L15</f>
        <v>0.10763888888888895</v>
      </c>
      <c r="N15" s="36">
        <v>2200</v>
      </c>
      <c r="O15" s="36">
        <v>600</v>
      </c>
      <c r="P15" s="36">
        <f t="shared" si="2"/>
        <v>5.5</v>
      </c>
      <c r="Q15" s="36">
        <v>83.8</v>
      </c>
      <c r="R15" s="97" t="s">
        <v>26</v>
      </c>
    </row>
    <row r="16" spans="1:18" ht="9.75" customHeight="1">
      <c r="A16" s="98" t="s">
        <v>27</v>
      </c>
      <c r="B16" s="79">
        <v>89.3</v>
      </c>
      <c r="C16" s="79">
        <f t="shared" si="0"/>
        <v>6.5</v>
      </c>
      <c r="D16" s="79">
        <v>300</v>
      </c>
      <c r="E16" s="79">
        <v>3100</v>
      </c>
      <c r="F16" s="80">
        <f t="shared" si="3"/>
        <v>1.2118055555555554</v>
      </c>
      <c r="G16" s="81">
        <v>0.0763888888888889</v>
      </c>
      <c r="H16" s="80">
        <f t="shared" si="4"/>
        <v>1.3229166666666667</v>
      </c>
      <c r="I16" s="81">
        <v>0.08333333333333333</v>
      </c>
      <c r="J16" s="82">
        <f t="shared" si="5"/>
        <v>1.434027777777778</v>
      </c>
      <c r="K16" s="81">
        <v>0.09027777777777778</v>
      </c>
      <c r="L16" s="82">
        <v>0.47222222222222227</v>
      </c>
      <c r="M16" s="81">
        <f>L17-L16</f>
        <v>0.08333333333333331</v>
      </c>
      <c r="N16" s="79">
        <v>200</v>
      </c>
      <c r="O16" s="79">
        <v>3000</v>
      </c>
      <c r="P16" s="79">
        <f t="shared" si="2"/>
        <v>6.5</v>
      </c>
      <c r="Q16" s="79">
        <v>89.3</v>
      </c>
      <c r="R16" s="98" t="s">
        <v>27</v>
      </c>
    </row>
    <row r="17" spans="1:18" ht="9.75" customHeight="1">
      <c r="A17" s="97" t="s">
        <v>28</v>
      </c>
      <c r="B17" s="36">
        <v>95.8</v>
      </c>
      <c r="C17" s="36">
        <f t="shared" si="0"/>
        <v>4.700000000000003</v>
      </c>
      <c r="D17" s="36">
        <v>200</v>
      </c>
      <c r="E17" s="36">
        <v>1700</v>
      </c>
      <c r="F17" s="40">
        <f t="shared" si="3"/>
        <v>1.2881944444444442</v>
      </c>
      <c r="G17" s="24">
        <v>0.04513888888888889</v>
      </c>
      <c r="H17" s="40">
        <f t="shared" si="4"/>
        <v>1.40625</v>
      </c>
      <c r="I17" s="24">
        <v>0.052083333333333336</v>
      </c>
      <c r="J17" s="39">
        <f t="shared" si="5"/>
        <v>1.5243055555555556</v>
      </c>
      <c r="K17" s="24">
        <v>0.05902777777777778</v>
      </c>
      <c r="L17" s="39">
        <v>0.5555555555555556</v>
      </c>
      <c r="M17" s="89">
        <f>L18-L17</f>
        <v>0.02777777777777779</v>
      </c>
      <c r="N17" s="36">
        <v>200</v>
      </c>
      <c r="O17" s="36">
        <v>1700</v>
      </c>
      <c r="P17" s="36">
        <f t="shared" si="2"/>
        <v>4.700000000000003</v>
      </c>
      <c r="Q17" s="36">
        <v>95.8</v>
      </c>
      <c r="R17" s="97" t="s">
        <v>28</v>
      </c>
    </row>
    <row r="18" spans="1:18" ht="9.75" customHeight="1">
      <c r="A18" s="97" t="s">
        <v>231</v>
      </c>
      <c r="B18" s="102">
        <v>100.5</v>
      </c>
      <c r="C18" s="36"/>
      <c r="D18" s="36"/>
      <c r="E18" s="36"/>
      <c r="F18" s="100">
        <f t="shared" si="3"/>
        <v>1.333333333333333</v>
      </c>
      <c r="G18" s="24"/>
      <c r="H18" s="100">
        <f t="shared" si="4"/>
        <v>1.4583333333333333</v>
      </c>
      <c r="I18" s="24"/>
      <c r="J18" s="100">
        <f t="shared" si="5"/>
        <v>1.5833333333333333</v>
      </c>
      <c r="K18" s="24"/>
      <c r="L18" s="39">
        <v>0.5833333333333334</v>
      </c>
      <c r="M18" s="24"/>
      <c r="N18" s="24"/>
      <c r="O18" s="36"/>
      <c r="P18" s="36"/>
      <c r="Q18" s="102">
        <v>100.5</v>
      </c>
      <c r="R18" s="97" t="s">
        <v>231</v>
      </c>
    </row>
    <row r="19" spans="1:17" ht="9.75" customHeight="1">
      <c r="A19" s="25"/>
      <c r="B19" s="26"/>
      <c r="C19" s="26"/>
      <c r="D19" s="26">
        <f>SUM(D3:D17)</f>
        <v>21000</v>
      </c>
      <c r="E19" s="26">
        <f>SUM(E3:E17)</f>
        <v>26500</v>
      </c>
      <c r="F19" s="26"/>
      <c r="G19" s="27"/>
      <c r="H19" s="25"/>
      <c r="I19" s="27"/>
      <c r="J19" s="28"/>
      <c r="K19" s="27"/>
      <c r="L19" s="26"/>
      <c r="M19" s="29"/>
      <c r="N19" s="29"/>
      <c r="O19" s="26"/>
      <c r="P19" s="26"/>
      <c r="Q19" s="26"/>
    </row>
    <row r="20" spans="1:17" ht="9.75" customHeight="1">
      <c r="A20" s="30"/>
      <c r="B20" s="26"/>
      <c r="C20" s="26"/>
      <c r="D20" s="26"/>
      <c r="G20" s="26"/>
      <c r="H20" s="25"/>
      <c r="I20" s="26"/>
      <c r="J20" s="28"/>
      <c r="K20" s="26"/>
      <c r="L20" s="26"/>
      <c r="M20" s="29"/>
      <c r="N20" s="29"/>
      <c r="P20" s="26"/>
      <c r="Q20" s="26"/>
    </row>
  </sheetData>
  <sheetProtection/>
  <printOptions gridLines="1"/>
  <pageMargins left="0.7" right="0.7" top="0.75" bottom="0.75" header="0.3" footer="0.3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PageLayoutView="0" workbookViewId="0" topLeftCell="A1">
      <pane xSplit="6" ySplit="2" topLeftCell="G3" activePane="bottomRight" state="frozen"/>
      <selection pane="topLeft" activeCell="Q3" sqref="Q3"/>
      <selection pane="topRight" activeCell="A1" sqref="A1"/>
      <selection pane="bottomLeft" activeCell="A1" sqref="A1"/>
      <selection pane="bottomRight" activeCell="A25" sqref="A25"/>
    </sheetView>
  </sheetViews>
  <sheetFormatPr defaultColWidth="8.421875" defaultRowHeight="12.75"/>
  <cols>
    <col min="1" max="1" width="17.7109375" style="0" customWidth="1"/>
    <col min="2" max="2" width="10.57421875" style="31" customWidth="1"/>
    <col min="3" max="3" width="6.7109375" style="31" customWidth="1"/>
    <col min="4" max="4" width="5.7109375" style="31" customWidth="1"/>
    <col min="5" max="5" width="6.57421875" style="31" customWidth="1"/>
    <col min="6" max="7" width="7.00390625" style="31" customWidth="1"/>
    <col min="8" max="8" width="6.8515625" style="3" customWidth="1"/>
    <col min="9" max="10" width="7.140625" style="64" customWidth="1"/>
    <col min="11" max="11" width="5.8515625" style="0" customWidth="1"/>
    <col min="12" max="12" width="5.57421875" style="0" customWidth="1"/>
    <col min="13" max="13" width="6.57421875" style="0" customWidth="1"/>
    <col min="14" max="21" width="5.7109375" style="0" customWidth="1"/>
    <col min="22" max="250" width="8.421875" style="0" bestFit="1" customWidth="1"/>
  </cols>
  <sheetData>
    <row r="1" spans="1:21" ht="12.75">
      <c r="A1" s="41" t="s">
        <v>0</v>
      </c>
      <c r="B1" s="42"/>
      <c r="C1" s="43" t="s">
        <v>1</v>
      </c>
      <c r="D1" s="42" t="s">
        <v>2</v>
      </c>
      <c r="E1" s="42" t="s">
        <v>2</v>
      </c>
      <c r="F1" s="42" t="s">
        <v>44</v>
      </c>
      <c r="G1" s="42" t="s">
        <v>3</v>
      </c>
      <c r="H1" s="31" t="s">
        <v>4</v>
      </c>
      <c r="I1" s="31" t="s">
        <v>5</v>
      </c>
      <c r="J1" s="3" t="s">
        <v>45</v>
      </c>
      <c r="K1" s="3" t="s">
        <v>46</v>
      </c>
      <c r="L1" s="3" t="s">
        <v>46</v>
      </c>
      <c r="M1" t="s">
        <v>47</v>
      </c>
      <c r="N1" t="s">
        <v>53</v>
      </c>
      <c r="O1" t="s">
        <v>50</v>
      </c>
      <c r="P1" t="s">
        <v>49</v>
      </c>
      <c r="Q1" t="s">
        <v>46</v>
      </c>
      <c r="R1" t="s">
        <v>51</v>
      </c>
      <c r="S1" t="s">
        <v>48</v>
      </c>
      <c r="T1" t="s">
        <v>52</v>
      </c>
      <c r="U1" s="90" t="s">
        <v>241</v>
      </c>
    </row>
    <row r="2" spans="1:21" ht="12.75">
      <c r="A2" s="44"/>
      <c r="B2" s="45" t="s">
        <v>1</v>
      </c>
      <c r="C2" s="46" t="s">
        <v>8</v>
      </c>
      <c r="D2" s="46" t="s">
        <v>9</v>
      </c>
      <c r="E2" s="45" t="s">
        <v>10</v>
      </c>
      <c r="F2" s="58" t="s">
        <v>12</v>
      </c>
      <c r="G2" s="58" t="s">
        <v>12</v>
      </c>
      <c r="H2" s="31" t="s">
        <v>12</v>
      </c>
      <c r="I2" s="31" t="s">
        <v>12</v>
      </c>
      <c r="J2" s="3">
        <v>1996</v>
      </c>
      <c r="K2" s="3">
        <v>1995</v>
      </c>
      <c r="L2" s="3">
        <v>1999</v>
      </c>
      <c r="M2" s="3">
        <v>1999</v>
      </c>
      <c r="N2" s="3">
        <v>2000</v>
      </c>
      <c r="O2" s="3">
        <v>2000</v>
      </c>
      <c r="P2" s="3">
        <v>2000</v>
      </c>
      <c r="Q2" s="3">
        <v>2000</v>
      </c>
      <c r="R2" s="3">
        <v>2000</v>
      </c>
      <c r="S2" s="3">
        <v>2000</v>
      </c>
      <c r="T2" s="3">
        <v>2000</v>
      </c>
      <c r="U2" s="91">
        <v>2001</v>
      </c>
    </row>
    <row r="3" spans="1:22" ht="12.75">
      <c r="A3" s="47" t="s">
        <v>14</v>
      </c>
      <c r="B3" s="48">
        <v>0</v>
      </c>
      <c r="C3" s="49">
        <f aca="true" t="shared" si="0" ref="C3:C17">B4-B3</f>
        <v>9.3</v>
      </c>
      <c r="D3" s="49">
        <v>2800</v>
      </c>
      <c r="E3" s="48">
        <v>1400</v>
      </c>
      <c r="F3" s="48"/>
      <c r="G3" s="61">
        <v>0.09027777777777778</v>
      </c>
      <c r="H3" s="61">
        <v>0.09722222222222222</v>
      </c>
      <c r="I3" s="11">
        <v>0.1076388888888889</v>
      </c>
      <c r="J3" s="60">
        <v>0.09027777777777776</v>
      </c>
      <c r="K3" s="60">
        <v>0.10763888888888887</v>
      </c>
      <c r="L3" s="60">
        <v>0.09027777777777776</v>
      </c>
      <c r="M3" s="50">
        <v>0.1076388888888889</v>
      </c>
      <c r="N3" s="50">
        <v>0.09027777777777776</v>
      </c>
      <c r="O3" s="50">
        <v>0.1048611111111111</v>
      </c>
      <c r="P3" s="50">
        <v>0.09375</v>
      </c>
      <c r="Q3" s="50">
        <v>0.09652777777777774</v>
      </c>
      <c r="R3" s="50">
        <v>0.08125</v>
      </c>
      <c r="S3" s="50">
        <v>0.07569444444444443</v>
      </c>
      <c r="T3" s="50">
        <v>0.08194444444444446</v>
      </c>
      <c r="U3" s="50">
        <v>0.09305555555555556</v>
      </c>
      <c r="V3" s="50"/>
    </row>
    <row r="4" spans="1:22" ht="12.75">
      <c r="A4" s="51" t="s">
        <v>15</v>
      </c>
      <c r="B4" s="48">
        <v>9.3</v>
      </c>
      <c r="C4" s="49">
        <f t="shared" si="0"/>
        <v>4.6</v>
      </c>
      <c r="D4" s="49">
        <v>200</v>
      </c>
      <c r="E4" s="48">
        <v>700</v>
      </c>
      <c r="F4" s="48"/>
      <c r="G4" s="61">
        <v>0.034722222222222224</v>
      </c>
      <c r="H4" s="61">
        <v>0.041666666666666685</v>
      </c>
      <c r="I4" s="11">
        <v>0.04861111111111111</v>
      </c>
      <c r="J4" s="60">
        <v>0.038194444444444475</v>
      </c>
      <c r="K4" s="60">
        <v>0.041666666666666685</v>
      </c>
      <c r="L4" s="60">
        <v>0.03472222222222221</v>
      </c>
      <c r="M4" s="50">
        <v>0.04513888888888889</v>
      </c>
      <c r="N4" s="50">
        <v>0.04097222222222224</v>
      </c>
      <c r="O4" s="50">
        <v>0.036805555555555536</v>
      </c>
      <c r="P4" s="50">
        <v>0.03333333333333338</v>
      </c>
      <c r="Q4" s="50">
        <v>0.0402777777777778</v>
      </c>
      <c r="R4" s="50">
        <v>0.033333333333333326</v>
      </c>
      <c r="S4" s="50">
        <v>0.029861111111111116</v>
      </c>
      <c r="T4" s="50">
        <v>0.03194444444444444</v>
      </c>
      <c r="U4" s="50">
        <v>0.034027777777777775</v>
      </c>
      <c r="V4" s="50"/>
    </row>
    <row r="5" spans="1:22" ht="12.75">
      <c r="A5" s="51" t="s">
        <v>16</v>
      </c>
      <c r="B5" s="48">
        <v>13.9</v>
      </c>
      <c r="C5" s="52">
        <f t="shared" si="0"/>
        <v>11.999999999999998</v>
      </c>
      <c r="D5" s="49">
        <v>3500</v>
      </c>
      <c r="E5" s="48">
        <v>3500</v>
      </c>
      <c r="F5" s="48"/>
      <c r="G5" s="61">
        <v>0.11458333333333333</v>
      </c>
      <c r="H5" s="61">
        <v>0.125</v>
      </c>
      <c r="I5" s="11">
        <v>0.13541666666666666</v>
      </c>
      <c r="J5" s="60">
        <v>0.11805555555555552</v>
      </c>
      <c r="K5" s="60">
        <v>0.1284722222222222</v>
      </c>
      <c r="L5" s="60">
        <v>0.125</v>
      </c>
      <c r="M5" s="50">
        <v>0.11805555555555557</v>
      </c>
      <c r="N5" s="50">
        <v>0.13611111111111107</v>
      </c>
      <c r="O5" s="50">
        <v>0.14097222222222222</v>
      </c>
      <c r="P5" s="50">
        <v>0.12708333333333333</v>
      </c>
      <c r="Q5" s="50">
        <v>0.13055555555555554</v>
      </c>
      <c r="R5" s="50">
        <v>0.10416666666666663</v>
      </c>
      <c r="S5" s="50">
        <v>0.1020833333333333</v>
      </c>
      <c r="T5" s="50">
        <v>0.11319444444444438</v>
      </c>
      <c r="U5" s="50">
        <v>0.12222222222222223</v>
      </c>
      <c r="V5" s="50"/>
    </row>
    <row r="6" spans="1:22" ht="12.75">
      <c r="A6" s="51" t="s">
        <v>17</v>
      </c>
      <c r="B6" s="48">
        <v>25.9</v>
      </c>
      <c r="C6" s="49">
        <f t="shared" si="0"/>
        <v>4.100000000000001</v>
      </c>
      <c r="D6" s="49">
        <v>1600</v>
      </c>
      <c r="E6" s="48">
        <v>2200</v>
      </c>
      <c r="F6" s="48"/>
      <c r="G6" s="61">
        <v>0.04513888888888889</v>
      </c>
      <c r="H6" s="61">
        <v>0.052083333333333336</v>
      </c>
      <c r="I6" s="11">
        <v>0.05902777777777778</v>
      </c>
      <c r="J6" s="60">
        <v>0.048611111111111105</v>
      </c>
      <c r="K6" s="60">
        <v>0.048611111111111105</v>
      </c>
      <c r="L6" s="60">
        <v>0.052083333333333336</v>
      </c>
      <c r="M6" s="50">
        <v>0.06944444444444443</v>
      </c>
      <c r="N6" s="50">
        <v>0.06388888888888888</v>
      </c>
      <c r="O6" s="50">
        <v>0.05972222222222229</v>
      </c>
      <c r="P6" s="50">
        <v>0.046527777777777724</v>
      </c>
      <c r="Q6" s="50">
        <v>0.05277777777777781</v>
      </c>
      <c r="R6" s="50">
        <v>0.04097222222222219</v>
      </c>
      <c r="S6" s="50">
        <v>0.043055555555555625</v>
      </c>
      <c r="T6" s="50">
        <v>0.04444444444444451</v>
      </c>
      <c r="U6" s="50">
        <v>0.04652777777777778</v>
      </c>
      <c r="V6" s="50"/>
    </row>
    <row r="7" spans="1:22" ht="12.75">
      <c r="A7" s="51" t="s">
        <v>18</v>
      </c>
      <c r="B7" s="48">
        <v>30</v>
      </c>
      <c r="C7" s="49">
        <f t="shared" si="0"/>
        <v>7.5</v>
      </c>
      <c r="D7" s="49">
        <v>1500</v>
      </c>
      <c r="E7" s="48">
        <v>600</v>
      </c>
      <c r="F7" s="48"/>
      <c r="G7" s="61">
        <v>0.0763888888888889</v>
      </c>
      <c r="H7" s="61">
        <v>0.08333333333333333</v>
      </c>
      <c r="I7" s="11">
        <v>0.09027777777777778</v>
      </c>
      <c r="J7" s="60">
        <v>0.08333333333333333</v>
      </c>
      <c r="K7" s="60">
        <v>0.0763888888888889</v>
      </c>
      <c r="L7" s="60">
        <v>0.08333333333333331</v>
      </c>
      <c r="M7" s="50">
        <v>0.0798611111111111</v>
      </c>
      <c r="N7" s="50">
        <v>0.09583333333333333</v>
      </c>
      <c r="O7" s="50">
        <v>0.10486111111111107</v>
      </c>
      <c r="P7" s="50">
        <v>0.07708333333333339</v>
      </c>
      <c r="Q7" s="50">
        <v>0.08819444444444446</v>
      </c>
      <c r="R7" s="50">
        <v>0.06875</v>
      </c>
      <c r="S7" s="50">
        <v>0.06527777777777777</v>
      </c>
      <c r="T7" s="50">
        <v>0.07361111111111113</v>
      </c>
      <c r="U7" s="50">
        <v>0.08402777777777777</v>
      </c>
      <c r="V7" s="50"/>
    </row>
    <row r="8" spans="1:22" ht="12.75">
      <c r="A8" s="51" t="s">
        <v>19</v>
      </c>
      <c r="B8" s="48">
        <v>37.5</v>
      </c>
      <c r="C8" s="49">
        <f t="shared" si="0"/>
        <v>5.200000000000003</v>
      </c>
      <c r="D8" s="49">
        <v>300</v>
      </c>
      <c r="E8" s="48">
        <v>1300</v>
      </c>
      <c r="F8" s="48"/>
      <c r="G8" s="61">
        <v>0.04513888888888889</v>
      </c>
      <c r="H8" s="61">
        <v>0.052083333333333336</v>
      </c>
      <c r="I8" s="11">
        <v>0.05902777777777778</v>
      </c>
      <c r="J8" s="60">
        <v>0.04861111111111109</v>
      </c>
      <c r="K8" s="60">
        <v>0.045138888888888895</v>
      </c>
      <c r="L8" s="60">
        <v>0.05208333333333334</v>
      </c>
      <c r="M8" s="50">
        <v>0.05208333333333334</v>
      </c>
      <c r="N8" s="50">
        <v>0.06319444444444444</v>
      </c>
      <c r="O8" s="50">
        <v>0.05833333333333335</v>
      </c>
      <c r="P8" s="50">
        <v>0.04236111111111107</v>
      </c>
      <c r="Q8" s="50">
        <v>0.05208333333333326</v>
      </c>
      <c r="R8" s="50">
        <v>0.040277777777777746</v>
      </c>
      <c r="S8" s="50">
        <v>0.039583333333333304</v>
      </c>
      <c r="T8" s="50">
        <v>0.04097222222222219</v>
      </c>
      <c r="U8" s="50">
        <v>0.04722222222222222</v>
      </c>
      <c r="V8" s="92"/>
    </row>
    <row r="9" spans="1:22" ht="12.75">
      <c r="A9" s="51" t="s">
        <v>20</v>
      </c>
      <c r="B9" s="48">
        <v>42.7</v>
      </c>
      <c r="C9" s="49">
        <f t="shared" si="0"/>
        <v>6.399999999999999</v>
      </c>
      <c r="D9" s="49">
        <v>1200</v>
      </c>
      <c r="E9" s="48">
        <v>900</v>
      </c>
      <c r="F9" s="48"/>
      <c r="G9" s="61">
        <v>0.0763888888888889</v>
      </c>
      <c r="H9" s="61">
        <v>0.08680555555555557</v>
      </c>
      <c r="I9" s="11">
        <v>0.10069444444444443</v>
      </c>
      <c r="J9" s="60">
        <v>0.06944444444444443</v>
      </c>
      <c r="K9" s="60">
        <v>0.09027777777777779</v>
      </c>
      <c r="L9" s="60">
        <v>0.0798611111111111</v>
      </c>
      <c r="M9" s="50">
        <v>0.06944444444444443</v>
      </c>
      <c r="N9" s="50">
        <v>0.0854166666666667</v>
      </c>
      <c r="O9" s="50">
        <v>0.07430555555555562</v>
      </c>
      <c r="P9" s="50">
        <v>0.057638888888888795</v>
      </c>
      <c r="Q9" s="50">
        <v>0.0722222222222223</v>
      </c>
      <c r="R9" s="50">
        <v>0.05833333333333335</v>
      </c>
      <c r="S9" s="50">
        <v>0.05486111111111114</v>
      </c>
      <c r="T9" s="50">
        <v>0.05555555555555558</v>
      </c>
      <c r="U9" s="50">
        <v>0.06666666666666667</v>
      </c>
      <c r="V9" s="50"/>
    </row>
    <row r="10" spans="1:22" ht="12.75">
      <c r="A10" s="51" t="s">
        <v>21</v>
      </c>
      <c r="B10" s="48">
        <v>49.1</v>
      </c>
      <c r="C10" s="49">
        <f t="shared" si="0"/>
        <v>3.6999999999999957</v>
      </c>
      <c r="D10" s="49">
        <v>500</v>
      </c>
      <c r="E10" s="48">
        <v>1300</v>
      </c>
      <c r="F10" s="48"/>
      <c r="G10" s="61">
        <v>0.034722222222222224</v>
      </c>
      <c r="H10" s="61">
        <v>0.03819444444444444</v>
      </c>
      <c r="I10" s="11">
        <v>0.041666666666666664</v>
      </c>
      <c r="J10" s="60">
        <v>0.03819444444444444</v>
      </c>
      <c r="K10" s="60">
        <v>0.027777777777777735</v>
      </c>
      <c r="L10" s="60">
        <v>0.027777777777777762</v>
      </c>
      <c r="M10" s="50">
        <v>0.045138888888888895</v>
      </c>
      <c r="N10" s="50">
        <v>0.0527777777777777</v>
      </c>
      <c r="O10" s="50">
        <v>0.04999999999999993</v>
      </c>
      <c r="P10" s="50">
        <v>0.0409722222222223</v>
      </c>
      <c r="Q10" s="50">
        <v>0.047222222222222276</v>
      </c>
      <c r="R10" s="50">
        <v>0.04166666666666674</v>
      </c>
      <c r="S10" s="50">
        <v>0.036805555555555536</v>
      </c>
      <c r="T10" s="50">
        <v>0.032638888888888884</v>
      </c>
      <c r="U10" s="50">
        <v>0.04097222222222222</v>
      </c>
      <c r="V10" s="50"/>
    </row>
    <row r="11" spans="1:22" ht="12.75">
      <c r="A11" s="51" t="s">
        <v>22</v>
      </c>
      <c r="B11" s="48">
        <v>52.8</v>
      </c>
      <c r="C11" s="49">
        <f t="shared" si="0"/>
        <v>6.5</v>
      </c>
      <c r="D11" s="49">
        <v>1300</v>
      </c>
      <c r="E11" s="48">
        <v>1800</v>
      </c>
      <c r="F11" s="48"/>
      <c r="G11" s="61">
        <v>0.08333333333333333</v>
      </c>
      <c r="H11" s="61">
        <v>0.09375</v>
      </c>
      <c r="I11" s="11">
        <v>0.10416666666666667</v>
      </c>
      <c r="J11" s="60">
        <v>0.09375</v>
      </c>
      <c r="K11" s="60">
        <v>0.09027777777777779</v>
      </c>
      <c r="L11" s="60">
        <v>0.10416666666666669</v>
      </c>
      <c r="M11" s="50">
        <v>0.08680555555555557</v>
      </c>
      <c r="N11" s="50">
        <v>0.09791666666666676</v>
      </c>
      <c r="O11" s="50">
        <v>0.09513888888888877</v>
      </c>
      <c r="P11" s="50">
        <v>0.0840277777777777</v>
      </c>
      <c r="Q11" s="50">
        <v>0.09930555555555542</v>
      </c>
      <c r="R11" s="50">
        <v>0.07708333333333339</v>
      </c>
      <c r="S11" s="50">
        <v>0.0708333333333333</v>
      </c>
      <c r="T11" s="50">
        <v>0.06458333333333333</v>
      </c>
      <c r="U11" s="50">
        <v>0.0798611111111111</v>
      </c>
      <c r="V11" s="50"/>
    </row>
    <row r="12" spans="1:22" ht="12.75">
      <c r="A12" s="51" t="s">
        <v>23</v>
      </c>
      <c r="B12" s="48">
        <v>59.3</v>
      </c>
      <c r="C12" s="49">
        <f t="shared" si="0"/>
        <v>8.700000000000003</v>
      </c>
      <c r="D12" s="49">
        <v>1200</v>
      </c>
      <c r="E12" s="48">
        <v>2100</v>
      </c>
      <c r="F12" s="48"/>
      <c r="G12" s="61">
        <v>0.09722222222222222</v>
      </c>
      <c r="H12" s="61">
        <v>0.1076388888888889</v>
      </c>
      <c r="I12" s="11">
        <v>0.12152777777777778</v>
      </c>
      <c r="J12" s="60">
        <v>0.10763888888888884</v>
      </c>
      <c r="K12" s="60">
        <v>0.09722222222222227</v>
      </c>
      <c r="L12" s="60">
        <v>0.11458333333333337</v>
      </c>
      <c r="M12" s="50">
        <v>0.1076388888888889</v>
      </c>
      <c r="N12" s="50">
        <v>0.1361111111111111</v>
      </c>
      <c r="O12" s="50">
        <v>0.12222222222222223</v>
      </c>
      <c r="P12" s="50">
        <v>0.09722222222222232</v>
      </c>
      <c r="Q12" s="50">
        <v>0.1173611111111111</v>
      </c>
      <c r="R12" s="50">
        <v>0.125</v>
      </c>
      <c r="S12" s="50">
        <v>0.08472222222222214</v>
      </c>
      <c r="T12" s="50">
        <v>0.08124999999999993</v>
      </c>
      <c r="U12" s="50">
        <v>0.10625</v>
      </c>
      <c r="V12" s="50"/>
    </row>
    <row r="13" spans="1:22" ht="12.75">
      <c r="A13" s="51" t="s">
        <v>24</v>
      </c>
      <c r="B13" s="48">
        <v>68</v>
      </c>
      <c r="C13" s="49">
        <f t="shared" si="0"/>
        <v>6.599999999999994</v>
      </c>
      <c r="D13" s="49">
        <v>200</v>
      </c>
      <c r="E13" s="48">
        <v>2200</v>
      </c>
      <c r="F13" s="48"/>
      <c r="G13" s="61">
        <v>0.08333333333333333</v>
      </c>
      <c r="H13" s="61">
        <v>0.09027777777777778</v>
      </c>
      <c r="I13" s="11">
        <v>0.09722222222222222</v>
      </c>
      <c r="J13" s="60">
        <v>0.09375</v>
      </c>
      <c r="K13" s="60">
        <v>0.09027777777777778</v>
      </c>
      <c r="L13" s="60">
        <v>0.09027777777777778</v>
      </c>
      <c r="M13" s="50">
        <v>0.09375</v>
      </c>
      <c r="N13" s="50">
        <v>0.11666666666666667</v>
      </c>
      <c r="O13" s="50">
        <v>0.1388888888888889</v>
      </c>
      <c r="P13" s="50">
        <v>0.10277777777777779</v>
      </c>
      <c r="Q13" s="50">
        <v>0.0965277777777778</v>
      </c>
      <c r="R13" s="50">
        <v>0.0888888888888888</v>
      </c>
      <c r="S13" s="50">
        <v>0.07569444444444462</v>
      </c>
      <c r="T13" s="50">
        <v>0.07013888888888897</v>
      </c>
      <c r="U13" s="50">
        <v>0.1111111111111111</v>
      </c>
      <c r="V13" s="50"/>
    </row>
    <row r="14" spans="1:22" ht="12.75">
      <c r="A14" s="51" t="s">
        <v>25</v>
      </c>
      <c r="B14" s="48">
        <v>74.6</v>
      </c>
      <c r="C14" s="49">
        <f t="shared" si="0"/>
        <v>9.200000000000003</v>
      </c>
      <c r="D14" s="49">
        <v>3100</v>
      </c>
      <c r="E14" s="48">
        <v>2100</v>
      </c>
      <c r="F14" s="48"/>
      <c r="G14" s="61">
        <v>0.13541666666666666</v>
      </c>
      <c r="H14" s="61">
        <v>0.15277777777777776</v>
      </c>
      <c r="I14" s="11">
        <v>0.15972222222222224</v>
      </c>
      <c r="J14" s="60">
        <v>0.1388888888888889</v>
      </c>
      <c r="K14" s="60">
        <v>0.15625</v>
      </c>
      <c r="L14" s="60">
        <v>0.1597222222222222</v>
      </c>
      <c r="M14" s="50">
        <v>0.1423611111111111</v>
      </c>
      <c r="N14" s="50">
        <v>0.1569444444444445</v>
      </c>
      <c r="O14" s="50">
        <v>0.15625</v>
      </c>
      <c r="P14" s="50">
        <v>0.18333333333333335</v>
      </c>
      <c r="Q14" s="50">
        <v>0.15416666666666667</v>
      </c>
      <c r="R14" s="50">
        <v>0.13680555555555554</v>
      </c>
      <c r="S14" s="50">
        <v>0.12430555555555556</v>
      </c>
      <c r="T14" s="50">
        <v>0.11805555555555557</v>
      </c>
      <c r="U14" s="50">
        <v>0.2027777777777778</v>
      </c>
      <c r="V14" s="50"/>
    </row>
    <row r="15" spans="1:22" ht="12.75">
      <c r="A15" s="51" t="s">
        <v>26</v>
      </c>
      <c r="B15" s="48">
        <v>83.8</v>
      </c>
      <c r="C15" s="49">
        <f t="shared" si="0"/>
        <v>5.5</v>
      </c>
      <c r="D15" s="49">
        <v>2200</v>
      </c>
      <c r="E15" s="48">
        <v>600</v>
      </c>
      <c r="F15" s="48"/>
      <c r="G15" s="61">
        <v>0.08333333333333333</v>
      </c>
      <c r="H15" s="61">
        <v>0.09027777777777778</v>
      </c>
      <c r="I15" s="11">
        <v>0.09722222222222222</v>
      </c>
      <c r="J15" s="60">
        <v>0.10416666666666666</v>
      </c>
      <c r="K15" s="60">
        <v>0.08680555555555555</v>
      </c>
      <c r="L15" s="60">
        <v>0.09027777777777779</v>
      </c>
      <c r="M15" s="50">
        <v>0.10069444444444448</v>
      </c>
      <c r="N15" s="50">
        <v>0.08680555555555552</v>
      </c>
      <c r="O15" s="50">
        <v>0.08680555555555558</v>
      </c>
      <c r="P15" s="50">
        <v>0.10902777777777775</v>
      </c>
      <c r="Q15" s="50">
        <v>0.08333333333333326</v>
      </c>
      <c r="R15" s="50">
        <v>0.09027777777777778</v>
      </c>
      <c r="S15" s="50">
        <v>0.07847222222222222</v>
      </c>
      <c r="T15" s="50">
        <v>0.07152777777777779</v>
      </c>
      <c r="U15" s="50">
        <v>0.09652777777777777</v>
      </c>
      <c r="V15" s="50"/>
    </row>
    <row r="16" spans="1:22" ht="12.75">
      <c r="A16" s="51" t="s">
        <v>27</v>
      </c>
      <c r="B16" s="48">
        <v>89.3</v>
      </c>
      <c r="C16" s="49">
        <f t="shared" si="0"/>
        <v>6.5</v>
      </c>
      <c r="D16" s="49">
        <v>200</v>
      </c>
      <c r="E16" s="48">
        <v>3000</v>
      </c>
      <c r="F16" s="48"/>
      <c r="G16" s="61">
        <v>0.07291666666666667</v>
      </c>
      <c r="H16" s="61">
        <v>0.0798611111111111</v>
      </c>
      <c r="I16" s="11">
        <v>0.08680555555555557</v>
      </c>
      <c r="J16" s="60">
        <v>0.07291666666666669</v>
      </c>
      <c r="K16" s="60">
        <v>0.0798611111111111</v>
      </c>
      <c r="L16" s="60">
        <v>0.07291666666666669</v>
      </c>
      <c r="M16" s="50">
        <v>0.09375</v>
      </c>
      <c r="N16" s="50">
        <v>0.08333333333333326</v>
      </c>
      <c r="O16" s="50">
        <v>0.09166666666666667</v>
      </c>
      <c r="P16" s="50">
        <v>0.10069444444444442</v>
      </c>
      <c r="Q16" s="50">
        <v>0.06944444444444453</v>
      </c>
      <c r="R16" s="50">
        <v>0.09097222222222226</v>
      </c>
      <c r="S16" s="50">
        <v>0.06875</v>
      </c>
      <c r="T16" s="50">
        <v>0.07013888888888888</v>
      </c>
      <c r="U16" s="50">
        <v>0.09027777777777778</v>
      </c>
      <c r="V16" s="50"/>
    </row>
    <row r="17" spans="1:22" ht="12.75">
      <c r="A17" s="51" t="s">
        <v>28</v>
      </c>
      <c r="B17" s="48">
        <v>95.8</v>
      </c>
      <c r="C17" s="49">
        <f t="shared" si="0"/>
        <v>4.700000000000003</v>
      </c>
      <c r="D17" s="49">
        <v>200</v>
      </c>
      <c r="E17" s="48">
        <v>1700</v>
      </c>
      <c r="F17" s="48"/>
      <c r="G17" s="61">
        <v>0.052083333333333336</v>
      </c>
      <c r="H17" s="61">
        <v>0.05902777777777778</v>
      </c>
      <c r="I17" s="11">
        <v>0.06597222222222222</v>
      </c>
      <c r="J17" s="60">
        <v>0.052083333333333315</v>
      </c>
      <c r="K17" s="60">
        <v>0.059027777777777735</v>
      </c>
      <c r="L17" s="60">
        <v>0.045138888888888895</v>
      </c>
      <c r="M17" s="50">
        <v>0.06597222222222222</v>
      </c>
      <c r="N17" s="50">
        <v>0.05625</v>
      </c>
      <c r="O17" s="50">
        <v>0.04375</v>
      </c>
      <c r="P17" s="50">
        <v>0.053472222222222254</v>
      </c>
      <c r="Q17" s="50">
        <v>0.047222222222222165</v>
      </c>
      <c r="R17" s="50">
        <v>0.04861111111111105</v>
      </c>
      <c r="S17" s="50">
        <v>0.04375</v>
      </c>
      <c r="T17" s="50">
        <v>0.04444444444444448</v>
      </c>
      <c r="U17" s="50">
        <v>0.05902777777777778</v>
      </c>
      <c r="V17" s="50"/>
    </row>
    <row r="18" spans="1:21" ht="12.75">
      <c r="A18" s="103" t="s">
        <v>231</v>
      </c>
      <c r="B18" s="53">
        <v>100.5</v>
      </c>
      <c r="C18" s="49"/>
      <c r="D18" s="49"/>
      <c r="E18" s="48"/>
      <c r="F18" s="48"/>
      <c r="G18" s="62" t="s">
        <v>54</v>
      </c>
      <c r="H18" s="62" t="s">
        <v>55</v>
      </c>
      <c r="I18" s="62"/>
      <c r="J18" s="59" t="s">
        <v>56</v>
      </c>
      <c r="K18" s="62" t="s">
        <v>57</v>
      </c>
      <c r="L18" s="59" t="s">
        <v>58</v>
      </c>
      <c r="M18" s="59" t="s">
        <v>59</v>
      </c>
      <c r="N18" s="59" t="s">
        <v>66</v>
      </c>
      <c r="O18" s="59" t="s">
        <v>62</v>
      </c>
      <c r="P18" s="59" t="s">
        <v>61</v>
      </c>
      <c r="Q18" s="59" t="s">
        <v>64</v>
      </c>
      <c r="R18" s="59" t="s">
        <v>63</v>
      </c>
      <c r="S18" s="59" t="s">
        <v>60</v>
      </c>
      <c r="T18" s="59" t="s">
        <v>65</v>
      </c>
      <c r="U18" s="59" t="s">
        <v>242</v>
      </c>
    </row>
    <row r="19" spans="3:21" ht="12.75">
      <c r="C19" s="31">
        <f>SUM(C3:C18)</f>
        <v>100.5</v>
      </c>
      <c r="D19" s="31">
        <f>SUM(D3:D18)</f>
        <v>20000</v>
      </c>
      <c r="E19" s="31">
        <f>SUM(E3:E18)</f>
        <v>25400</v>
      </c>
      <c r="F19" s="63">
        <f>SUM(F3:F17)</f>
        <v>0</v>
      </c>
      <c r="G19" s="63">
        <f>SUM(G3:G17)</f>
        <v>1.125</v>
      </c>
      <c r="H19" s="63">
        <f>SUM(H3:H17)</f>
        <v>1.2499999999999998</v>
      </c>
      <c r="I19" s="63">
        <f>SUM(I3:I17)</f>
        <v>1.3750000000000002</v>
      </c>
      <c r="J19" s="63"/>
      <c r="N19" s="63"/>
      <c r="O19" s="63"/>
      <c r="P19" s="63"/>
      <c r="Q19" s="63"/>
      <c r="R19" s="63"/>
      <c r="S19" s="63"/>
      <c r="T19" s="63"/>
      <c r="U19" s="63"/>
    </row>
    <row r="20" spans="1:4" ht="12.75">
      <c r="A20" s="17" t="s">
        <v>30</v>
      </c>
      <c r="B20" s="1" t="s">
        <v>31</v>
      </c>
      <c r="C20" s="77" t="s">
        <v>233</v>
      </c>
      <c r="D20" s="32" t="s">
        <v>234</v>
      </c>
    </row>
    <row r="21" spans="1:5" ht="12.75">
      <c r="A21" s="17"/>
      <c r="B21" s="75" t="s">
        <v>32</v>
      </c>
      <c r="C21" s="3" t="s">
        <v>235</v>
      </c>
      <c r="D21" s="32" t="s">
        <v>236</v>
      </c>
      <c r="E21" s="55"/>
    </row>
    <row r="22" spans="1:4" ht="12.75">
      <c r="A22" s="95" t="s">
        <v>244</v>
      </c>
      <c r="B22" s="3" t="s">
        <v>237</v>
      </c>
      <c r="C22" s="3" t="s">
        <v>238</v>
      </c>
      <c r="D22" s="32" t="s">
        <v>239</v>
      </c>
    </row>
    <row r="23" spans="1:4" ht="12.75">
      <c r="A23" s="17"/>
      <c r="B23" s="1" t="s">
        <v>33</v>
      </c>
      <c r="C23" s="1" t="s">
        <v>34</v>
      </c>
      <c r="D23" s="104" t="s">
        <v>35</v>
      </c>
    </row>
    <row r="24" spans="1:4" ht="12.75">
      <c r="A24" s="17"/>
      <c r="B24" s="1" t="s">
        <v>36</v>
      </c>
      <c r="C24" s="1" t="s">
        <v>37</v>
      </c>
      <c r="D24" s="104" t="s">
        <v>38</v>
      </c>
    </row>
    <row r="25" ht="12.75">
      <c r="A25" s="54"/>
    </row>
    <row r="26" spans="1:5" ht="12.75">
      <c r="A26" s="54"/>
      <c r="C26" s="56"/>
      <c r="D26" s="57"/>
      <c r="E26" s="57"/>
    </row>
    <row r="27" ht="12.75">
      <c r="A27" s="54"/>
    </row>
    <row r="28" ht="12.75">
      <c r="A28" s="54"/>
    </row>
  </sheetData>
  <sheetProtection/>
  <printOptions gridLines="1"/>
  <pageMargins left="0.25" right="0.25" top="1" bottom="1" header="0.5" footer="0.5"/>
  <pageSetup fitToHeight="1" fitToWidth="1" horizontalDpi="300" verticalDpi="300" orientation="landscape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56"/>
  <sheetViews>
    <sheetView zoomScalePageLayoutView="0" workbookViewId="0" topLeftCell="A29">
      <selection activeCell="S45" sqref="S45"/>
    </sheetView>
  </sheetViews>
  <sheetFormatPr defaultColWidth="9.140625" defaultRowHeight="12.75"/>
  <cols>
    <col min="1" max="1" width="7.28125" style="0" customWidth="1"/>
    <col min="2" max="2" width="4.421875" style="0" customWidth="1"/>
    <col min="6" max="20" width="6.28125" style="0" customWidth="1"/>
  </cols>
  <sheetData>
    <row r="1" spans="1:20" ht="12.75">
      <c r="A1" t="s">
        <v>67</v>
      </c>
      <c r="B1" t="s">
        <v>68</v>
      </c>
      <c r="C1" t="s">
        <v>69</v>
      </c>
      <c r="D1" t="s">
        <v>70</v>
      </c>
      <c r="E1" t="s">
        <v>71</v>
      </c>
      <c r="F1" t="s">
        <v>72</v>
      </c>
      <c r="G1" t="s">
        <v>73</v>
      </c>
      <c r="H1" t="s">
        <v>74</v>
      </c>
      <c r="I1" t="s">
        <v>75</v>
      </c>
      <c r="J1" t="s">
        <v>76</v>
      </c>
      <c r="K1" t="s">
        <v>43</v>
      </c>
      <c r="L1" t="s">
        <v>77</v>
      </c>
      <c r="M1" t="s">
        <v>78</v>
      </c>
      <c r="N1" t="s">
        <v>79</v>
      </c>
      <c r="O1" t="s">
        <v>80</v>
      </c>
      <c r="P1" t="s">
        <v>81</v>
      </c>
      <c r="Q1" t="s">
        <v>82</v>
      </c>
      <c r="R1" t="s">
        <v>83</v>
      </c>
      <c r="S1" t="s">
        <v>84</v>
      </c>
      <c r="T1" t="s">
        <v>85</v>
      </c>
    </row>
    <row r="2" spans="5:20" ht="12.75">
      <c r="E2" s="70" t="s">
        <v>225</v>
      </c>
      <c r="F2" s="69">
        <v>0.29345472857142857</v>
      </c>
      <c r="G2" s="69">
        <v>0.3265899142857142</v>
      </c>
      <c r="H2" s="69">
        <v>0.4439519642857143</v>
      </c>
      <c r="I2" s="69">
        <v>0.49276187857142856</v>
      </c>
      <c r="J2" s="69">
        <v>0.5717307642857143</v>
      </c>
      <c r="K2" s="69">
        <v>0.6157787357142858</v>
      </c>
      <c r="L2" s="69">
        <v>0.6816522785714287</v>
      </c>
      <c r="M2" s="69">
        <v>0.722823242857143</v>
      </c>
      <c r="N2" s="69">
        <v>0.8075461428571431</v>
      </c>
      <c r="O2" s="69">
        <v>0.911019192857143</v>
      </c>
      <c r="P2" s="69">
        <v>0.9878009259259258</v>
      </c>
      <c r="Q2" s="69">
        <v>0.12718355714285715</v>
      </c>
      <c r="R2" s="69">
        <v>0.21766047142857145</v>
      </c>
      <c r="S2" s="69">
        <v>0.2953396642857143</v>
      </c>
      <c r="T2" s="72" t="s">
        <v>228</v>
      </c>
    </row>
    <row r="3" spans="5:20" ht="12.75">
      <c r="E3" s="70" t="s">
        <v>227</v>
      </c>
      <c r="F3" s="69">
        <v>0.3039376166666667</v>
      </c>
      <c r="G3" s="69">
        <v>0.3414379166666666</v>
      </c>
      <c r="H3" s="69">
        <v>0.46898523333333336</v>
      </c>
      <c r="I3" s="69">
        <v>0.5231523333333333</v>
      </c>
      <c r="J3" s="69">
        <v>0.6162086333333333</v>
      </c>
      <c r="K3" s="69">
        <v>0.6594960166666667</v>
      </c>
      <c r="L3" s="69">
        <v>0.7351910666666667</v>
      </c>
      <c r="M3" s="69">
        <v>0.777784</v>
      </c>
      <c r="N3" s="69">
        <v>0.86459025</v>
      </c>
      <c r="O3" s="69">
        <v>0.9777856000000001</v>
      </c>
      <c r="P3" s="69">
        <v>0.08148213333333333</v>
      </c>
      <c r="Q3" s="69">
        <v>0.2537057333333333</v>
      </c>
      <c r="R3" s="69">
        <v>0.34328978333333343</v>
      </c>
      <c r="S3" s="69">
        <v>0.4150496166666667</v>
      </c>
      <c r="T3" s="72" t="s">
        <v>230</v>
      </c>
    </row>
    <row r="4" spans="5:20" ht="12.75">
      <c r="E4" s="70" t="s">
        <v>226</v>
      </c>
      <c r="F4" s="69">
        <v>0.3136599166666667</v>
      </c>
      <c r="G4" s="69">
        <v>0.35532691666666666</v>
      </c>
      <c r="H4" s="69">
        <v>0.50208735</v>
      </c>
      <c r="I4" s="69">
        <v>0.5584535416666667</v>
      </c>
      <c r="J4" s="69">
        <v>0.6563709916666666</v>
      </c>
      <c r="K4" s="69">
        <v>0.7136631166666666</v>
      </c>
      <c r="L4" s="69">
        <v>0.7891266833333335</v>
      </c>
      <c r="M4" s="69">
        <v>0.8427150750000001</v>
      </c>
      <c r="N4" s="69">
        <v>0.9453779333333333</v>
      </c>
      <c r="O4" s="69">
        <v>0.07303299166666667</v>
      </c>
      <c r="P4" s="69">
        <v>0.18217738333333336</v>
      </c>
      <c r="Q4" s="69">
        <v>0.33113690833333337</v>
      </c>
      <c r="R4" s="69">
        <v>0.4244246916666667</v>
      </c>
      <c r="S4" s="69">
        <v>0.5295181250000001</v>
      </c>
      <c r="T4" s="69"/>
    </row>
    <row r="5" spans="1:20" ht="12.75">
      <c r="A5">
        <v>1</v>
      </c>
      <c r="B5">
        <v>2</v>
      </c>
      <c r="C5" t="s">
        <v>86</v>
      </c>
      <c r="D5" t="s">
        <v>87</v>
      </c>
      <c r="E5" s="65">
        <v>0.8148032407407407</v>
      </c>
      <c r="F5" s="50">
        <v>0.27708555</v>
      </c>
      <c r="G5" s="50">
        <v>0.30347465</v>
      </c>
      <c r="H5" s="50">
        <v>0.39653095000000005</v>
      </c>
      <c r="I5" s="50">
        <v>0.4333368</v>
      </c>
      <c r="J5" s="50">
        <v>0.49167060000000007</v>
      </c>
      <c r="K5" s="50">
        <v>0.5236153</v>
      </c>
      <c r="L5" s="50">
        <v>0.5680601000000001</v>
      </c>
      <c r="M5" s="50">
        <v>0.59375475</v>
      </c>
      <c r="N5" s="50">
        <v>0.6472274</v>
      </c>
      <c r="O5" s="50">
        <v>0.71875575</v>
      </c>
      <c r="P5" s="50">
        <v>0.76875615</v>
      </c>
      <c r="Q5" s="50">
        <v>0.8694514000000001</v>
      </c>
      <c r="R5" s="50">
        <v>0.9388964000000001</v>
      </c>
      <c r="S5" s="50">
        <v>0.9909801500000002</v>
      </c>
      <c r="T5">
        <v>3319</v>
      </c>
    </row>
    <row r="6" spans="6:19" ht="12.75">
      <c r="F6" s="50">
        <v>0.27708555</v>
      </c>
      <c r="G6" s="50">
        <v>0.30347465</v>
      </c>
      <c r="H6" s="50">
        <v>0.39861430000000003</v>
      </c>
      <c r="I6" s="50">
        <v>0.43403125</v>
      </c>
      <c r="J6" s="50">
        <v>0.49375395</v>
      </c>
      <c r="K6" s="50">
        <v>0.5250042</v>
      </c>
      <c r="L6" s="50">
        <v>0.5687545500000001</v>
      </c>
      <c r="M6" s="50">
        <v>0.59514365</v>
      </c>
      <c r="N6" s="50">
        <v>0.64931075</v>
      </c>
      <c r="O6" s="50">
        <v>0.7201446500000002</v>
      </c>
      <c r="P6" s="50">
        <v>0.77292285</v>
      </c>
      <c r="Q6" s="50">
        <v>0.8722292</v>
      </c>
      <c r="R6" s="50">
        <v>0.9416742000000001</v>
      </c>
      <c r="S6" s="50">
        <v>0.9909801500000002</v>
      </c>
    </row>
    <row r="7" spans="1:20" ht="12.75">
      <c r="A7">
        <v>2</v>
      </c>
      <c r="B7">
        <v>3</v>
      </c>
      <c r="C7" t="s">
        <v>88</v>
      </c>
      <c r="D7" t="s">
        <v>89</v>
      </c>
      <c r="E7" s="65">
        <v>0.823298611111111</v>
      </c>
      <c r="F7" s="50">
        <v>0.27986335</v>
      </c>
      <c r="G7" s="50">
        <v>0.305558</v>
      </c>
      <c r="H7" s="50">
        <v>0.40208655000000004</v>
      </c>
      <c r="I7" s="50">
        <v>0.4395868500000001</v>
      </c>
      <c r="J7" s="50">
        <v>0.500004</v>
      </c>
      <c r="K7" s="50">
        <v>0.5319487</v>
      </c>
      <c r="L7" s="50">
        <v>0.58264355</v>
      </c>
      <c r="M7" s="50">
        <v>0.61319935</v>
      </c>
      <c r="N7" s="50">
        <v>0.66597755</v>
      </c>
      <c r="O7" s="50">
        <v>0.7340336500000001</v>
      </c>
      <c r="P7" s="50">
        <v>0.7833396</v>
      </c>
      <c r="Q7" s="50">
        <v>0.88125705</v>
      </c>
      <c r="R7" s="50">
        <v>0.9458409</v>
      </c>
      <c r="S7" s="50">
        <v>0.9972302000000001</v>
      </c>
      <c r="T7">
        <v>4533</v>
      </c>
    </row>
    <row r="8" spans="6:19" ht="12.75">
      <c r="F8" s="50">
        <v>0.27986335</v>
      </c>
      <c r="G8" s="50">
        <v>0.30625245</v>
      </c>
      <c r="H8" s="50">
        <v>0.40416989999999997</v>
      </c>
      <c r="I8" s="50">
        <v>0.44028130000000004</v>
      </c>
      <c r="J8" s="50">
        <v>0.5013929</v>
      </c>
      <c r="K8" s="50">
        <v>0.53403205</v>
      </c>
      <c r="L8" s="50">
        <v>0.58403245</v>
      </c>
      <c r="M8" s="50">
        <v>0.6145882500000001</v>
      </c>
      <c r="N8" s="50">
        <v>0.6680609000000001</v>
      </c>
      <c r="O8" s="50">
        <v>0.73542255</v>
      </c>
      <c r="P8" s="50">
        <v>0.7861174000000001</v>
      </c>
      <c r="Q8" s="50">
        <v>0.88403485</v>
      </c>
      <c r="R8" s="50">
        <v>0.9486187</v>
      </c>
      <c r="S8" s="50">
        <v>0.9979246500000001</v>
      </c>
    </row>
    <row r="9" spans="1:20" ht="12.75">
      <c r="A9">
        <v>3</v>
      </c>
      <c r="B9">
        <v>12</v>
      </c>
      <c r="C9" t="s">
        <v>90</v>
      </c>
      <c r="D9" t="s">
        <v>91</v>
      </c>
      <c r="E9" s="65">
        <v>0.8517361111111111</v>
      </c>
      <c r="F9" s="50">
        <v>0.2805578</v>
      </c>
      <c r="G9" s="50">
        <v>0.305558</v>
      </c>
      <c r="H9" s="50">
        <v>0.39930875000000005</v>
      </c>
      <c r="I9" s="50">
        <v>0.4361146</v>
      </c>
      <c r="J9" s="50">
        <v>0.500004</v>
      </c>
      <c r="K9" s="50">
        <v>0.5347265000000001</v>
      </c>
      <c r="L9" s="50">
        <v>0.5868102500000001</v>
      </c>
      <c r="M9" s="50">
        <v>0.61875495</v>
      </c>
      <c r="N9" s="50">
        <v>0.6750054</v>
      </c>
      <c r="O9" s="50">
        <v>0.74931155</v>
      </c>
      <c r="P9" s="50">
        <v>0.8069509</v>
      </c>
      <c r="Q9" s="50">
        <v>0.8979238500000001</v>
      </c>
      <c r="R9" s="50">
        <v>0.9632021500000001</v>
      </c>
      <c r="S9" s="50">
        <v>0.019444600000000003</v>
      </c>
      <c r="T9">
        <v>12630</v>
      </c>
    </row>
    <row r="10" spans="6:19" ht="12.75">
      <c r="F10" s="50">
        <v>0.2805578</v>
      </c>
      <c r="G10" s="50">
        <v>0.30625245</v>
      </c>
      <c r="H10" s="50">
        <v>0.40069765000000007</v>
      </c>
      <c r="I10" s="50">
        <v>0.4361146</v>
      </c>
      <c r="J10" s="50">
        <v>0.5013929</v>
      </c>
      <c r="K10" s="50">
        <v>0.5361154</v>
      </c>
      <c r="L10" s="50">
        <v>0.58819915</v>
      </c>
      <c r="M10" s="50">
        <v>0.6208383000000001</v>
      </c>
      <c r="N10" s="50">
        <v>0.67708875</v>
      </c>
      <c r="O10" s="50">
        <v>0.7520893500000001</v>
      </c>
      <c r="P10" s="50">
        <v>0.8097287000000001</v>
      </c>
      <c r="Q10" s="50">
        <v>0.9007016500000001</v>
      </c>
      <c r="R10" s="50">
        <v>0.96459105</v>
      </c>
      <c r="S10" s="50">
        <v>0.020139050000000002</v>
      </c>
    </row>
    <row r="11" spans="1:20" ht="12.75">
      <c r="A11">
        <v>4</v>
      </c>
      <c r="B11">
        <v>83</v>
      </c>
      <c r="C11" t="s">
        <v>92</v>
      </c>
      <c r="D11" t="s">
        <v>93</v>
      </c>
      <c r="E11" s="65">
        <v>0.9080787037037038</v>
      </c>
      <c r="F11" s="50">
        <v>0.2805578</v>
      </c>
      <c r="G11" s="50">
        <v>0.30625245</v>
      </c>
      <c r="H11" s="50">
        <v>0.40347545</v>
      </c>
      <c r="I11" s="50">
        <v>0.4430591</v>
      </c>
      <c r="J11" s="50">
        <v>0.5083374</v>
      </c>
      <c r="K11" s="50">
        <v>0.54792105</v>
      </c>
      <c r="L11" s="50">
        <v>0.59931035</v>
      </c>
      <c r="M11" s="50">
        <v>0.6319495</v>
      </c>
      <c r="N11" s="50">
        <v>0.6840332500000001</v>
      </c>
      <c r="O11" s="50">
        <v>0.7486170999999999</v>
      </c>
      <c r="P11" s="50">
        <v>0.80208975</v>
      </c>
      <c r="Q11" s="50">
        <v>0.9145906500000001</v>
      </c>
      <c r="R11" s="50">
        <v>0.9923690500000001</v>
      </c>
      <c r="S11" s="50">
        <v>0.07291725</v>
      </c>
      <c r="T11">
        <v>24738</v>
      </c>
    </row>
    <row r="12" spans="6:19" ht="12.75">
      <c r="F12" s="50">
        <v>0.2805578</v>
      </c>
      <c r="G12" s="50">
        <v>0.30764135000000004</v>
      </c>
      <c r="H12" s="50">
        <v>0.40486435000000004</v>
      </c>
      <c r="I12" s="50">
        <v>0.44375355000000005</v>
      </c>
      <c r="J12" s="50">
        <v>0.5111152000000001</v>
      </c>
      <c r="K12" s="50">
        <v>0.5500044000000001</v>
      </c>
      <c r="L12" s="50">
        <v>0.6013937</v>
      </c>
      <c r="M12" s="50">
        <v>0.6347273</v>
      </c>
      <c r="N12" s="50">
        <v>0.6875055</v>
      </c>
      <c r="O12" s="50">
        <v>0.74931155</v>
      </c>
      <c r="P12" s="50">
        <v>0.8062564500000001</v>
      </c>
      <c r="Q12" s="50">
        <v>0.92014625</v>
      </c>
      <c r="R12" s="50">
        <v>0.9993135500000001</v>
      </c>
      <c r="S12" s="50">
        <v>0.07430615</v>
      </c>
    </row>
    <row r="13" spans="1:20" ht="12.75">
      <c r="A13">
        <v>5</v>
      </c>
      <c r="B13">
        <v>78</v>
      </c>
      <c r="C13" t="s">
        <v>94</v>
      </c>
      <c r="D13" t="s">
        <v>95</v>
      </c>
      <c r="E13" s="65">
        <v>0.9434722222222223</v>
      </c>
      <c r="F13" s="50">
        <v>0.28541895</v>
      </c>
      <c r="G13" s="50">
        <v>0.31389140000000004</v>
      </c>
      <c r="H13" s="50">
        <v>0.4152811</v>
      </c>
      <c r="I13" s="50">
        <v>0.45833700000000005</v>
      </c>
      <c r="J13" s="50">
        <v>0.53958765</v>
      </c>
      <c r="K13" s="50">
        <v>0.5750046000000001</v>
      </c>
      <c r="L13" s="50">
        <v>0.625005</v>
      </c>
      <c r="M13" s="50">
        <v>0.65764415</v>
      </c>
      <c r="N13" s="50">
        <v>0.71736685</v>
      </c>
      <c r="O13" s="50">
        <v>0.7902840999999999</v>
      </c>
      <c r="P13" s="50">
        <v>0.8541735</v>
      </c>
      <c r="Q13" s="50">
        <v>0.9632021500000001</v>
      </c>
      <c r="R13" s="50">
        <v>0.03680585</v>
      </c>
      <c r="S13" s="50">
        <v>0.10763975</v>
      </c>
      <c r="T13">
        <v>33836</v>
      </c>
    </row>
    <row r="14" spans="6:19" ht="12.75">
      <c r="F14" s="50">
        <v>0.28541895</v>
      </c>
      <c r="G14" s="50">
        <v>0.31458585</v>
      </c>
      <c r="H14" s="50">
        <v>0.41667000000000004</v>
      </c>
      <c r="I14" s="50">
        <v>0.45903145000000006</v>
      </c>
      <c r="J14" s="50">
        <v>0.541671</v>
      </c>
      <c r="K14" s="50">
        <v>0.5763935000000001</v>
      </c>
      <c r="L14" s="50">
        <v>0.6263939000000001</v>
      </c>
      <c r="M14" s="50">
        <v>0.66042195</v>
      </c>
      <c r="N14" s="50">
        <v>0.7208391000000001</v>
      </c>
      <c r="O14" s="50">
        <v>0.7916730000000001</v>
      </c>
      <c r="P14" s="50">
        <v>0.85764575</v>
      </c>
      <c r="Q14" s="50">
        <v>0.9652855000000001</v>
      </c>
      <c r="R14" s="50">
        <v>0.04097255</v>
      </c>
      <c r="S14" s="50">
        <v>0.10763975</v>
      </c>
    </row>
    <row r="15" spans="1:20" ht="12.75">
      <c r="A15">
        <v>6</v>
      </c>
      <c r="B15">
        <v>65</v>
      </c>
      <c r="C15" t="s">
        <v>96</v>
      </c>
      <c r="D15" t="s">
        <v>97</v>
      </c>
      <c r="E15" s="65">
        <v>0.9703935185185185</v>
      </c>
      <c r="F15" s="50">
        <v>0.28680785</v>
      </c>
      <c r="G15" s="50">
        <v>0.3152803</v>
      </c>
      <c r="H15" s="50">
        <v>0.41597554999999997</v>
      </c>
      <c r="I15" s="50">
        <v>0.45764255</v>
      </c>
      <c r="J15" s="50">
        <v>0.52569865</v>
      </c>
      <c r="K15" s="50">
        <v>0.5625045000000001</v>
      </c>
      <c r="L15" s="50">
        <v>0.6166716000000001</v>
      </c>
      <c r="M15" s="50">
        <v>0.6486163</v>
      </c>
      <c r="N15" s="50">
        <v>0.7111168</v>
      </c>
      <c r="O15" s="50">
        <v>0.7930619000000001</v>
      </c>
      <c r="P15" s="50">
        <v>0.8597291</v>
      </c>
      <c r="Q15" s="50">
        <v>0.9750078</v>
      </c>
      <c r="R15" s="50">
        <v>0.051389300000000006</v>
      </c>
      <c r="S15" s="50">
        <v>0.125001</v>
      </c>
      <c r="T15">
        <v>41722</v>
      </c>
    </row>
    <row r="16" spans="6:19" ht="12.75">
      <c r="F16" s="50">
        <v>0.28680785</v>
      </c>
      <c r="G16" s="50">
        <v>0.31597475</v>
      </c>
      <c r="H16" s="50">
        <v>0.41944780000000004</v>
      </c>
      <c r="I16" s="50">
        <v>0.45833700000000005</v>
      </c>
      <c r="J16" s="50">
        <v>0.5291709</v>
      </c>
      <c r="K16" s="50">
        <v>0.5652823</v>
      </c>
      <c r="L16" s="50">
        <v>0.61875495</v>
      </c>
      <c r="M16" s="50">
        <v>0.6520885500000001</v>
      </c>
      <c r="N16" s="50">
        <v>0.7180613000000001</v>
      </c>
      <c r="O16" s="50">
        <v>0.7972286000000001</v>
      </c>
      <c r="P16" s="50">
        <v>0.8694514000000001</v>
      </c>
      <c r="Q16" s="50">
        <v>0.9833412000000001</v>
      </c>
      <c r="R16" s="50">
        <v>0.05486155</v>
      </c>
      <c r="S16" s="50">
        <v>0.125001</v>
      </c>
    </row>
    <row r="17" spans="1:20" ht="12.75">
      <c r="A17">
        <v>7</v>
      </c>
      <c r="B17">
        <v>9</v>
      </c>
      <c r="C17" t="s">
        <v>98</v>
      </c>
      <c r="D17" t="s">
        <v>99</v>
      </c>
      <c r="E17" s="65">
        <v>0.9789351851851852</v>
      </c>
      <c r="F17" s="50">
        <v>0.29028010000000004</v>
      </c>
      <c r="G17" s="50">
        <v>0.31944700000000004</v>
      </c>
      <c r="H17" s="50">
        <v>0.42708675</v>
      </c>
      <c r="I17" s="50">
        <v>0.46944820000000004</v>
      </c>
      <c r="J17" s="50">
        <v>0.541671</v>
      </c>
      <c r="K17" s="50">
        <v>0.58125465</v>
      </c>
      <c r="L17" s="50">
        <v>0.63542175</v>
      </c>
      <c r="M17" s="50">
        <v>0.6694498</v>
      </c>
      <c r="N17" s="50">
        <v>0.7319503</v>
      </c>
      <c r="O17" s="50">
        <v>0.8097287000000001</v>
      </c>
      <c r="P17" s="50">
        <v>0.88125705</v>
      </c>
      <c r="Q17" s="50">
        <v>0.99514685</v>
      </c>
      <c r="R17" s="50">
        <v>0.06944499999999999</v>
      </c>
      <c r="S17" s="50">
        <v>0.14097335</v>
      </c>
      <c r="T17">
        <v>42940</v>
      </c>
    </row>
    <row r="18" spans="6:19" ht="12.75">
      <c r="F18" s="50">
        <v>0.29028010000000004</v>
      </c>
      <c r="G18" s="50">
        <v>0.32222480000000003</v>
      </c>
      <c r="H18" s="50">
        <v>0.42917010000000005</v>
      </c>
      <c r="I18" s="50">
        <v>0.47083710000000006</v>
      </c>
      <c r="J18" s="50">
        <v>0.5444488000000001</v>
      </c>
      <c r="K18" s="50">
        <v>0.583338</v>
      </c>
      <c r="L18" s="50">
        <v>0.63681065</v>
      </c>
      <c r="M18" s="50">
        <v>0.6729220499999999</v>
      </c>
      <c r="N18" s="50">
        <v>0.73542255</v>
      </c>
      <c r="O18" s="50">
        <v>0.8138954000000002</v>
      </c>
      <c r="P18" s="50">
        <v>0.8854237500000001</v>
      </c>
      <c r="Q18" s="50">
        <v>0.9993135500000001</v>
      </c>
      <c r="R18" s="50">
        <v>0.0722228</v>
      </c>
      <c r="S18" s="50">
        <v>0.14097335</v>
      </c>
    </row>
    <row r="19" spans="1:20" ht="12.75">
      <c r="A19">
        <v>8</v>
      </c>
      <c r="B19">
        <v>44</v>
      </c>
      <c r="C19" t="s">
        <v>100</v>
      </c>
      <c r="D19" t="s">
        <v>101</v>
      </c>
      <c r="E19" s="65">
        <v>0.9952083333333334</v>
      </c>
      <c r="F19" s="50">
        <v>0.2888912</v>
      </c>
      <c r="G19" s="50">
        <v>0.31875255</v>
      </c>
      <c r="H19" s="50">
        <v>0.42569785000000004</v>
      </c>
      <c r="I19" s="50">
        <v>0.47014265000000005</v>
      </c>
      <c r="J19" s="50">
        <v>0.5430599</v>
      </c>
      <c r="K19" s="50">
        <v>0.5847269</v>
      </c>
      <c r="L19" s="50">
        <v>0.64375515</v>
      </c>
      <c r="M19" s="50">
        <v>0.6798665500000001</v>
      </c>
      <c r="N19" s="50">
        <v>0.7555616</v>
      </c>
      <c r="O19" s="50">
        <v>0.8354233500000001</v>
      </c>
      <c r="P19" s="50">
        <v>0.90486835</v>
      </c>
      <c r="Q19" s="50">
        <v>0.016666800000000002</v>
      </c>
      <c r="R19" s="50">
        <v>0.0888896</v>
      </c>
      <c r="S19" s="50">
        <v>0.16111240000000002</v>
      </c>
      <c r="T19">
        <v>45306</v>
      </c>
    </row>
    <row r="20" spans="6:19" ht="12.75">
      <c r="F20" s="50">
        <v>0.2888912</v>
      </c>
      <c r="G20" s="50">
        <v>0.3208359</v>
      </c>
      <c r="H20" s="50">
        <v>0.42847565000000004</v>
      </c>
      <c r="I20" s="50">
        <v>0.47153155</v>
      </c>
      <c r="J20" s="50">
        <v>0.5465321500000001</v>
      </c>
      <c r="K20" s="50">
        <v>0.5868102500000001</v>
      </c>
      <c r="L20" s="50">
        <v>0.6458385000000001</v>
      </c>
      <c r="M20" s="50">
        <v>0.6854221500000001</v>
      </c>
      <c r="N20" s="50">
        <v>0.76042275</v>
      </c>
      <c r="O20" s="50">
        <v>0.8375067000000002</v>
      </c>
      <c r="P20" s="50">
        <v>0.9145906500000001</v>
      </c>
      <c r="Q20" s="50">
        <v>0.020139050000000002</v>
      </c>
      <c r="R20" s="50">
        <v>0.09236185000000001</v>
      </c>
      <c r="S20" s="50">
        <v>0.16111240000000002</v>
      </c>
    </row>
    <row r="21" spans="1:20" ht="12.75">
      <c r="A21">
        <v>9</v>
      </c>
      <c r="B21">
        <v>99</v>
      </c>
      <c r="C21" t="s">
        <v>102</v>
      </c>
      <c r="D21" t="s">
        <v>103</v>
      </c>
      <c r="E21" s="66">
        <v>1.0370833333333334</v>
      </c>
      <c r="F21" s="50">
        <v>0.29028010000000004</v>
      </c>
      <c r="G21" s="50">
        <v>0.3208359</v>
      </c>
      <c r="H21" s="50">
        <v>0.430559</v>
      </c>
      <c r="I21" s="50">
        <v>0.47430935</v>
      </c>
      <c r="J21" s="50">
        <v>0.5500044000000001</v>
      </c>
      <c r="K21" s="50">
        <v>0.58958805</v>
      </c>
      <c r="L21" s="50">
        <v>0.64375515</v>
      </c>
      <c r="M21" s="50">
        <v>0.680561</v>
      </c>
      <c r="N21" s="50">
        <v>0.7430615</v>
      </c>
      <c r="O21" s="50">
        <v>0.82570105</v>
      </c>
      <c r="P21" s="50">
        <v>0.89653495</v>
      </c>
      <c r="Q21" s="50">
        <v>0.01736125</v>
      </c>
      <c r="R21" s="50">
        <v>0.1097231</v>
      </c>
      <c r="S21" s="50">
        <v>0.1902793</v>
      </c>
      <c r="T21">
        <v>55324</v>
      </c>
    </row>
    <row r="22" spans="6:19" ht="12.75">
      <c r="F22" s="50">
        <v>0.29028010000000004</v>
      </c>
      <c r="G22" s="50">
        <v>0.3208359</v>
      </c>
      <c r="H22" s="50">
        <v>0.43194790000000005</v>
      </c>
      <c r="I22" s="50">
        <v>0.47569825</v>
      </c>
      <c r="J22" s="50">
        <v>0.55208775</v>
      </c>
      <c r="K22" s="50">
        <v>0.5909769500000001</v>
      </c>
      <c r="L22" s="50">
        <v>0.6458385000000001</v>
      </c>
      <c r="M22" s="50">
        <v>0.68264435</v>
      </c>
      <c r="N22" s="50">
        <v>0.7458393</v>
      </c>
      <c r="O22" s="50">
        <v>0.8277844000000001</v>
      </c>
      <c r="P22" s="50">
        <v>0.89931275</v>
      </c>
      <c r="Q22" s="50">
        <v>0.021527950000000004</v>
      </c>
      <c r="R22" s="50">
        <v>0.11180645000000002</v>
      </c>
      <c r="S22" s="50">
        <v>0.1916682</v>
      </c>
    </row>
    <row r="23" spans="1:20" ht="12.75">
      <c r="A23">
        <v>10</v>
      </c>
      <c r="B23">
        <v>79</v>
      </c>
      <c r="C23" t="s">
        <v>104</v>
      </c>
      <c r="D23" t="s">
        <v>105</v>
      </c>
      <c r="E23" s="66">
        <v>1.0811458333333335</v>
      </c>
      <c r="F23" s="50">
        <v>0.30347465</v>
      </c>
      <c r="G23" s="50">
        <v>0.33680825000000003</v>
      </c>
      <c r="H23" s="50">
        <v>0.45278140000000006</v>
      </c>
      <c r="I23" s="50">
        <v>0.49792065</v>
      </c>
      <c r="J23" s="50">
        <v>0.57153235</v>
      </c>
      <c r="K23" s="50">
        <v>0.6222272000000001</v>
      </c>
      <c r="L23" s="50">
        <v>0.6847277</v>
      </c>
      <c r="M23" s="50">
        <v>0.7208391000000001</v>
      </c>
      <c r="N23" s="50">
        <v>0.7958397000000001</v>
      </c>
      <c r="O23" s="50">
        <v>0.8916738</v>
      </c>
      <c r="P23" s="50">
        <v>0.9694522</v>
      </c>
      <c r="Q23" s="50">
        <v>0.0847229</v>
      </c>
      <c r="R23" s="50">
        <v>0.16041795</v>
      </c>
      <c r="S23" s="50">
        <v>0.24236305</v>
      </c>
      <c r="T23">
        <v>65651</v>
      </c>
    </row>
    <row r="24" spans="6:19" ht="12.75">
      <c r="F24" s="50">
        <v>0.30347465</v>
      </c>
      <c r="G24" s="50">
        <v>0.3388916</v>
      </c>
      <c r="H24" s="50">
        <v>0.45764255</v>
      </c>
      <c r="I24" s="50">
        <v>0.500004</v>
      </c>
      <c r="J24" s="50">
        <v>0.5763935000000001</v>
      </c>
      <c r="K24" s="50">
        <v>0.62569945</v>
      </c>
      <c r="L24" s="50">
        <v>0.6875055</v>
      </c>
      <c r="M24" s="50">
        <v>0.73264475</v>
      </c>
      <c r="N24" s="50">
        <v>0.80486755</v>
      </c>
      <c r="O24" s="50">
        <v>0.8972294000000002</v>
      </c>
      <c r="P24" s="50">
        <v>0.9763967000000001</v>
      </c>
      <c r="Q24" s="50">
        <v>0.0888896</v>
      </c>
      <c r="R24" s="50">
        <v>0.16458465000000003</v>
      </c>
      <c r="S24" s="50">
        <v>0.24583530000000003</v>
      </c>
    </row>
    <row r="25" spans="1:20" ht="12.75">
      <c r="A25">
        <v>11</v>
      </c>
      <c r="B25">
        <v>40</v>
      </c>
      <c r="C25" t="s">
        <v>106</v>
      </c>
      <c r="D25" t="s">
        <v>107</v>
      </c>
      <c r="E25" s="66">
        <v>1.0833333333333333</v>
      </c>
      <c r="F25" s="50">
        <v>0.2847245</v>
      </c>
      <c r="G25" s="50">
        <v>0.3125025</v>
      </c>
      <c r="H25" s="50">
        <v>0.4187533500000001</v>
      </c>
      <c r="I25" s="50">
        <v>0.46458705000000006</v>
      </c>
      <c r="J25" s="50">
        <v>0.5430599</v>
      </c>
      <c r="K25" s="50">
        <v>0.5944492000000001</v>
      </c>
      <c r="L25" s="50">
        <v>0.66319975</v>
      </c>
      <c r="M25" s="50">
        <v>0.70625565</v>
      </c>
      <c r="N25" s="50">
        <v>0.77847845</v>
      </c>
      <c r="O25" s="50">
        <v>0.8819515000000001</v>
      </c>
      <c r="P25" s="50">
        <v>0.9638966</v>
      </c>
      <c r="Q25" s="50">
        <v>0.08680625000000002</v>
      </c>
      <c r="R25" s="50">
        <v>0.17500140000000003</v>
      </c>
      <c r="S25" s="50">
        <v>0.25625205</v>
      </c>
      <c r="T25">
        <v>70000</v>
      </c>
    </row>
    <row r="26" spans="6:19" ht="12.75">
      <c r="F26" s="50">
        <v>0.2847245</v>
      </c>
      <c r="G26" s="50">
        <v>0.31319695000000003</v>
      </c>
      <c r="H26" s="50">
        <v>0.42153115</v>
      </c>
      <c r="I26" s="50">
        <v>0.46736485000000005</v>
      </c>
      <c r="J26" s="50">
        <v>0.5541711</v>
      </c>
      <c r="K26" s="50">
        <v>0.6013937</v>
      </c>
      <c r="L26" s="50">
        <v>0.6708387000000001</v>
      </c>
      <c r="M26" s="50">
        <v>0.7138946</v>
      </c>
      <c r="N26" s="50">
        <v>0.7875063</v>
      </c>
      <c r="O26" s="50">
        <v>0.89375715</v>
      </c>
      <c r="P26" s="50">
        <v>0.9763967000000001</v>
      </c>
      <c r="Q26" s="50">
        <v>0.09652854999999999</v>
      </c>
      <c r="R26" s="50">
        <v>0.18472370000000002</v>
      </c>
      <c r="S26" s="50">
        <v>0.25764095000000004</v>
      </c>
    </row>
    <row r="27" spans="1:20" ht="12.75">
      <c r="A27">
        <v>12</v>
      </c>
      <c r="B27">
        <v>17</v>
      </c>
      <c r="C27" t="s">
        <v>108</v>
      </c>
      <c r="D27" t="s">
        <v>109</v>
      </c>
      <c r="E27" s="66">
        <v>1.0915162037037038</v>
      </c>
      <c r="F27" s="50">
        <v>0.29097455</v>
      </c>
      <c r="G27" s="50">
        <v>0.32291925000000005</v>
      </c>
      <c r="H27" s="50">
        <v>0.4361146</v>
      </c>
      <c r="I27" s="50">
        <v>0.48264275000000006</v>
      </c>
      <c r="J27" s="50">
        <v>0.5541711</v>
      </c>
      <c r="K27" s="50">
        <v>0.59514365</v>
      </c>
      <c r="L27" s="50">
        <v>0.6541719</v>
      </c>
      <c r="M27" s="50">
        <v>0.68819995</v>
      </c>
      <c r="N27" s="50">
        <v>0.7583394</v>
      </c>
      <c r="O27" s="50">
        <v>0.8486179</v>
      </c>
      <c r="P27" s="50">
        <v>0.92986855</v>
      </c>
      <c r="Q27" s="50">
        <v>0.0791673</v>
      </c>
      <c r="R27" s="50">
        <v>0.17222360000000003</v>
      </c>
      <c r="S27" s="50">
        <v>0.2597243</v>
      </c>
      <c r="T27">
        <v>71147</v>
      </c>
    </row>
    <row r="28" spans="6:19" ht="12.75">
      <c r="F28" s="50">
        <v>0.29097455</v>
      </c>
      <c r="G28" s="50">
        <v>0.32500260000000003</v>
      </c>
      <c r="H28" s="50">
        <v>0.43750350000000005</v>
      </c>
      <c r="I28" s="50">
        <v>0.48264275000000006</v>
      </c>
      <c r="J28" s="50">
        <v>0.55903225</v>
      </c>
      <c r="K28" s="50">
        <v>0.60069925</v>
      </c>
      <c r="L28" s="50">
        <v>0.6562552500000001</v>
      </c>
      <c r="M28" s="50">
        <v>0.6986167</v>
      </c>
      <c r="N28" s="50">
        <v>0.7666728</v>
      </c>
      <c r="O28" s="50">
        <v>0.8597291</v>
      </c>
      <c r="P28" s="50">
        <v>0.94653535</v>
      </c>
      <c r="Q28" s="50">
        <v>0.08611180000000002</v>
      </c>
      <c r="R28" s="50">
        <v>0.19305709999999998</v>
      </c>
      <c r="S28" s="50">
        <v>0.26319655000000003</v>
      </c>
    </row>
    <row r="29" spans="1:20" ht="12.75">
      <c r="A29">
        <v>13</v>
      </c>
      <c r="B29">
        <v>109</v>
      </c>
      <c r="C29" t="s">
        <v>110</v>
      </c>
      <c r="D29" t="s">
        <v>111</v>
      </c>
      <c r="E29" s="66">
        <v>1.0977777777777777</v>
      </c>
      <c r="F29" s="50">
        <v>0.29097455</v>
      </c>
      <c r="G29" s="50">
        <v>0.3208359</v>
      </c>
      <c r="H29" s="50">
        <v>0.43194790000000005</v>
      </c>
      <c r="I29" s="50">
        <v>0.47639270000000006</v>
      </c>
      <c r="J29" s="50">
        <v>0.5500044000000001</v>
      </c>
      <c r="K29" s="50">
        <v>0.5930603</v>
      </c>
      <c r="L29" s="50">
        <v>0.6555608</v>
      </c>
      <c r="M29" s="50">
        <v>0.68958885</v>
      </c>
      <c r="N29" s="50">
        <v>0.7597283000000001</v>
      </c>
      <c r="O29" s="50">
        <v>0.8486179</v>
      </c>
      <c r="P29" s="50">
        <v>0.9291741000000001</v>
      </c>
      <c r="Q29" s="50">
        <v>0.08611180000000002</v>
      </c>
      <c r="R29" s="50">
        <v>0.1791681</v>
      </c>
      <c r="S29" s="50">
        <v>0.26041875000000003</v>
      </c>
      <c r="T29">
        <v>72048</v>
      </c>
    </row>
    <row r="30" spans="6:19" ht="12.75">
      <c r="F30" s="50">
        <v>0.29097455</v>
      </c>
      <c r="G30" s="50">
        <v>0.32222480000000003</v>
      </c>
      <c r="H30" s="50">
        <v>0.4333368</v>
      </c>
      <c r="I30" s="50">
        <v>0.47778160000000003</v>
      </c>
      <c r="J30" s="50">
        <v>0.5541711</v>
      </c>
      <c r="K30" s="50">
        <v>0.59653255</v>
      </c>
      <c r="L30" s="50">
        <v>0.65764415</v>
      </c>
      <c r="M30" s="50">
        <v>0.6944500000000001</v>
      </c>
      <c r="N30" s="50">
        <v>0.7652839</v>
      </c>
      <c r="O30" s="50">
        <v>0.8541735</v>
      </c>
      <c r="P30" s="50">
        <v>0.9375075</v>
      </c>
      <c r="Q30" s="50">
        <v>0.0944452</v>
      </c>
      <c r="R30" s="50">
        <v>0.18611260000000002</v>
      </c>
      <c r="S30" s="50">
        <v>0.26180765</v>
      </c>
    </row>
    <row r="31" spans="1:20" ht="12.75">
      <c r="A31">
        <v>14</v>
      </c>
      <c r="B31">
        <v>86</v>
      </c>
      <c r="C31" t="s">
        <v>112</v>
      </c>
      <c r="D31" t="s">
        <v>113</v>
      </c>
      <c r="E31" s="66">
        <v>1.1158564814814815</v>
      </c>
      <c r="F31" s="50">
        <v>0.28680785</v>
      </c>
      <c r="G31" s="50">
        <v>0.3166692</v>
      </c>
      <c r="H31" s="50">
        <v>0.4236145</v>
      </c>
      <c r="I31" s="50">
        <v>0.4680593</v>
      </c>
      <c r="J31" s="50">
        <v>0.54236545</v>
      </c>
      <c r="K31" s="50">
        <v>0.5868102500000001</v>
      </c>
      <c r="L31" s="50">
        <v>0.652783</v>
      </c>
      <c r="M31" s="50">
        <v>0.6916722000000001</v>
      </c>
      <c r="N31" s="50">
        <v>0.7888952</v>
      </c>
      <c r="O31" s="50">
        <v>0.9111184000000001</v>
      </c>
      <c r="P31" s="50">
        <v>0.98959125</v>
      </c>
      <c r="Q31" s="50">
        <v>0.12291765000000002</v>
      </c>
      <c r="R31" s="50">
        <v>0.2125017</v>
      </c>
      <c r="S31" s="50">
        <v>0.2861134</v>
      </c>
      <c r="T31">
        <v>74650</v>
      </c>
    </row>
    <row r="32" spans="6:19" ht="12.75">
      <c r="F32" s="50">
        <v>0.28680785</v>
      </c>
      <c r="G32" s="50">
        <v>0.31736365000000005</v>
      </c>
      <c r="H32" s="50">
        <v>0.42708675</v>
      </c>
      <c r="I32" s="50">
        <v>0.46944820000000004</v>
      </c>
      <c r="J32" s="50">
        <v>0.5472266</v>
      </c>
      <c r="K32" s="50">
        <v>0.5916714</v>
      </c>
      <c r="L32" s="50">
        <v>0.6541719</v>
      </c>
      <c r="M32" s="50">
        <v>0.7159779500000001</v>
      </c>
      <c r="N32" s="50">
        <v>0.8097287000000001</v>
      </c>
      <c r="O32" s="50">
        <v>0.9166740000000001</v>
      </c>
      <c r="P32" s="50">
        <v>0.9965357500000002</v>
      </c>
      <c r="Q32" s="50">
        <v>0.12916770000000002</v>
      </c>
      <c r="R32" s="50">
        <v>0.2194462</v>
      </c>
      <c r="S32" s="50">
        <v>0.2861134</v>
      </c>
    </row>
    <row r="33" spans="1:20" ht="12.75">
      <c r="A33">
        <v>15</v>
      </c>
      <c r="B33">
        <v>121</v>
      </c>
      <c r="C33" t="s">
        <v>114</v>
      </c>
      <c r="D33" t="s">
        <v>115</v>
      </c>
      <c r="E33" s="66">
        <v>1.1179166666666667</v>
      </c>
      <c r="F33" s="50">
        <v>0.27986335</v>
      </c>
      <c r="G33" s="50">
        <v>0.30625245</v>
      </c>
      <c r="H33" s="50">
        <v>0.41597554999999997</v>
      </c>
      <c r="I33" s="50">
        <v>0.4680593</v>
      </c>
      <c r="J33" s="50">
        <v>0.53403205</v>
      </c>
      <c r="K33" s="50">
        <v>0.5666712</v>
      </c>
      <c r="L33" s="50">
        <v>0.6340328500000001</v>
      </c>
      <c r="M33" s="50">
        <v>0.680561</v>
      </c>
      <c r="N33" s="50">
        <v>0.7847285</v>
      </c>
      <c r="O33" s="50">
        <v>0.88403485</v>
      </c>
      <c r="P33" s="50">
        <v>0.9625077000000001</v>
      </c>
      <c r="Q33" s="50">
        <v>0.10138970000000001</v>
      </c>
      <c r="R33" s="50">
        <v>0.19444600000000004</v>
      </c>
      <c r="S33" s="50">
        <v>0.28680785</v>
      </c>
      <c r="T33">
        <v>74948</v>
      </c>
    </row>
    <row r="34" spans="6:19" ht="12.75">
      <c r="F34" s="50">
        <v>0.27986335</v>
      </c>
      <c r="G34" s="50">
        <v>0.30625245</v>
      </c>
      <c r="H34" s="50">
        <v>0.42014225000000005</v>
      </c>
      <c r="I34" s="50">
        <v>0.47569825</v>
      </c>
      <c r="J34" s="50">
        <v>0.53542095</v>
      </c>
      <c r="K34" s="50">
        <v>0.5687545500000001</v>
      </c>
      <c r="L34" s="50">
        <v>0.6375051</v>
      </c>
      <c r="M34" s="50">
        <v>0.71181125</v>
      </c>
      <c r="N34" s="50">
        <v>0.79236745</v>
      </c>
      <c r="O34" s="50">
        <v>0.89375715</v>
      </c>
      <c r="P34" s="50">
        <v>0.9763967000000001</v>
      </c>
      <c r="Q34" s="50">
        <v>0.11180645000000002</v>
      </c>
      <c r="R34" s="50">
        <v>0.19791825000000002</v>
      </c>
      <c r="S34" s="50">
        <v>0.28680785</v>
      </c>
    </row>
    <row r="35" spans="1:20" ht="12.75">
      <c r="A35">
        <v>16</v>
      </c>
      <c r="B35">
        <v>93</v>
      </c>
      <c r="C35" t="s">
        <v>116</v>
      </c>
      <c r="D35" t="s">
        <v>117</v>
      </c>
      <c r="E35" s="66">
        <v>1.1265972222222222</v>
      </c>
      <c r="F35" s="50">
        <v>0.30347465</v>
      </c>
      <c r="G35" s="50">
        <v>0.3402805</v>
      </c>
      <c r="H35" s="50">
        <v>0.4638926</v>
      </c>
      <c r="I35" s="50">
        <v>0.51180965</v>
      </c>
      <c r="J35" s="50">
        <v>0.5888936</v>
      </c>
      <c r="K35" s="50">
        <v>0.6326439500000001</v>
      </c>
      <c r="L35" s="50">
        <v>0.69375555</v>
      </c>
      <c r="M35" s="50">
        <v>0.73125585</v>
      </c>
      <c r="N35" s="50">
        <v>0.8034786500000001</v>
      </c>
      <c r="O35" s="50">
        <v>0.8916738</v>
      </c>
      <c r="P35" s="50">
        <v>0.9694522</v>
      </c>
      <c r="Q35" s="50">
        <v>0.1069453</v>
      </c>
      <c r="R35" s="50">
        <v>0.19444600000000004</v>
      </c>
      <c r="S35" s="50">
        <v>0.28958565000000003</v>
      </c>
      <c r="T35">
        <v>80218</v>
      </c>
    </row>
    <row r="36" spans="6:19" ht="12.75">
      <c r="F36" s="50">
        <v>0.30347465</v>
      </c>
      <c r="G36" s="50">
        <v>0.34444720000000006</v>
      </c>
      <c r="H36" s="50">
        <v>0.4666704</v>
      </c>
      <c r="I36" s="50">
        <v>0.51319855</v>
      </c>
      <c r="J36" s="50">
        <v>0.5916714</v>
      </c>
      <c r="K36" s="50">
        <v>0.63542175</v>
      </c>
      <c r="L36" s="50">
        <v>0.69375555</v>
      </c>
      <c r="M36" s="50">
        <v>0.7395892500000001</v>
      </c>
      <c r="N36" s="50">
        <v>0.8069509</v>
      </c>
      <c r="O36" s="50">
        <v>0.8944516</v>
      </c>
      <c r="P36" s="50">
        <v>0.9763967000000001</v>
      </c>
      <c r="Q36" s="50">
        <v>0.111112</v>
      </c>
      <c r="R36" s="50">
        <v>0.19791825000000002</v>
      </c>
      <c r="S36" s="50">
        <v>0.29028010000000004</v>
      </c>
    </row>
    <row r="37" spans="1:20" ht="12.75">
      <c r="A37">
        <v>17</v>
      </c>
      <c r="B37">
        <v>61</v>
      </c>
      <c r="C37" t="s">
        <v>118</v>
      </c>
      <c r="D37" t="s">
        <v>119</v>
      </c>
      <c r="E37" s="66">
        <v>1.1296180555555555</v>
      </c>
      <c r="F37" s="50">
        <v>0.2958357</v>
      </c>
      <c r="G37" s="50">
        <v>0.3305582</v>
      </c>
      <c r="H37" s="50">
        <v>0.45208695</v>
      </c>
      <c r="I37" s="50">
        <v>0.500004</v>
      </c>
      <c r="J37" s="50">
        <v>0.5861158000000001</v>
      </c>
      <c r="K37" s="50">
        <v>0.6361162</v>
      </c>
      <c r="L37" s="50">
        <v>0.7013945</v>
      </c>
      <c r="M37" s="50">
        <v>0.7409781500000001</v>
      </c>
      <c r="N37" s="50">
        <v>0.82570105</v>
      </c>
      <c r="O37" s="50">
        <v>0.9361186</v>
      </c>
      <c r="P37" s="50">
        <v>0.0222224</v>
      </c>
      <c r="Q37" s="50">
        <v>0.1458345</v>
      </c>
      <c r="R37" s="50">
        <v>0.22639070000000003</v>
      </c>
      <c r="S37" s="50">
        <v>0.29514125</v>
      </c>
      <c r="T37">
        <v>80639</v>
      </c>
    </row>
    <row r="38" spans="6:19" ht="12.75">
      <c r="F38" s="50">
        <v>0.2958357</v>
      </c>
      <c r="G38" s="50">
        <v>0.33403045000000003</v>
      </c>
      <c r="H38" s="50">
        <v>0.45764255</v>
      </c>
      <c r="I38" s="50">
        <v>0.5097263</v>
      </c>
      <c r="J38" s="50">
        <v>0.59375475</v>
      </c>
      <c r="K38" s="50">
        <v>0.6402829000000001</v>
      </c>
      <c r="L38" s="50">
        <v>0.7020889500000002</v>
      </c>
      <c r="M38" s="50">
        <v>0.7555616</v>
      </c>
      <c r="N38" s="50">
        <v>0.8354233500000001</v>
      </c>
      <c r="O38" s="50">
        <v>0.9395908500000001</v>
      </c>
      <c r="P38" s="50">
        <v>0.026389100000000002</v>
      </c>
      <c r="Q38" s="50">
        <v>0.1472234</v>
      </c>
      <c r="R38" s="50">
        <v>0.22916850000000002</v>
      </c>
      <c r="S38" s="50">
        <v>0.2958357</v>
      </c>
    </row>
    <row r="39" spans="1:20" ht="12.75">
      <c r="A39">
        <v>18</v>
      </c>
      <c r="B39">
        <v>25</v>
      </c>
      <c r="C39" t="s">
        <v>120</v>
      </c>
      <c r="D39" t="s">
        <v>121</v>
      </c>
      <c r="E39" s="66">
        <v>1.1353587962962963</v>
      </c>
      <c r="F39" s="50">
        <v>0.29791905</v>
      </c>
      <c r="G39" s="50">
        <v>0.3347249</v>
      </c>
      <c r="H39" s="50">
        <v>0.46111480000000005</v>
      </c>
      <c r="I39" s="50">
        <v>0.5111152000000001</v>
      </c>
      <c r="J39" s="50">
        <v>0.5944492000000001</v>
      </c>
      <c r="K39" s="50">
        <v>0.6361162</v>
      </c>
      <c r="L39" s="50">
        <v>0.6993111500000001</v>
      </c>
      <c r="M39" s="50">
        <v>0.7402837</v>
      </c>
      <c r="N39" s="50">
        <v>0.8173676500000001</v>
      </c>
      <c r="O39" s="50">
        <v>0.9125073</v>
      </c>
      <c r="P39" s="50">
        <v>0.9958413</v>
      </c>
      <c r="Q39" s="50">
        <v>0.13541775</v>
      </c>
      <c r="R39" s="50">
        <v>0.2333352</v>
      </c>
      <c r="S39" s="50">
        <v>0.30139130000000003</v>
      </c>
      <c r="T39">
        <v>81455</v>
      </c>
    </row>
    <row r="40" spans="6:19" ht="12.75">
      <c r="F40" s="50">
        <v>0.29791905</v>
      </c>
      <c r="G40" s="50">
        <v>0.33541935000000006</v>
      </c>
      <c r="H40" s="50">
        <v>0.46319815000000003</v>
      </c>
      <c r="I40" s="50">
        <v>0.5125041</v>
      </c>
      <c r="J40" s="50">
        <v>0.5972270000000001</v>
      </c>
      <c r="K40" s="50">
        <v>0.63958845</v>
      </c>
      <c r="L40" s="50">
        <v>0.7000056000000001</v>
      </c>
      <c r="M40" s="50">
        <v>0.74236705</v>
      </c>
      <c r="N40" s="50">
        <v>0.8208399000000001</v>
      </c>
      <c r="O40" s="50">
        <v>0.9152851</v>
      </c>
      <c r="P40" s="50">
        <v>0</v>
      </c>
      <c r="Q40" s="50">
        <v>0.13750110000000001</v>
      </c>
      <c r="R40" s="50">
        <v>0.23402965000000003</v>
      </c>
      <c r="S40" s="50">
        <v>0.30139130000000003</v>
      </c>
    </row>
    <row r="41" spans="1:20" ht="12.75">
      <c r="A41">
        <v>19</v>
      </c>
      <c r="B41">
        <v>13</v>
      </c>
      <c r="C41" t="s">
        <v>122</v>
      </c>
      <c r="D41" t="s">
        <v>123</v>
      </c>
      <c r="E41" s="66">
        <v>1.136423611111111</v>
      </c>
      <c r="F41" s="50">
        <v>0.29653015</v>
      </c>
      <c r="G41" s="50">
        <v>0.33194710000000005</v>
      </c>
      <c r="H41" s="50">
        <v>0.4597259</v>
      </c>
      <c r="I41" s="50">
        <v>0.5111152000000001</v>
      </c>
      <c r="J41" s="50">
        <v>0.6027826000000001</v>
      </c>
      <c r="K41" s="50">
        <v>0.6520885500000001</v>
      </c>
      <c r="L41" s="50">
        <v>0.722228</v>
      </c>
      <c r="M41" s="50">
        <v>0.7694506</v>
      </c>
      <c r="N41" s="50">
        <v>0.84653455</v>
      </c>
      <c r="O41" s="50">
        <v>0.9451464500000001</v>
      </c>
      <c r="P41" s="50">
        <v>0.0222224</v>
      </c>
      <c r="Q41" s="50">
        <v>0.1500012</v>
      </c>
      <c r="R41" s="50">
        <v>0.23402965000000003</v>
      </c>
      <c r="S41" s="50">
        <v>0.3041691</v>
      </c>
      <c r="T41">
        <v>81627</v>
      </c>
    </row>
    <row r="42" spans="6:19" ht="12.75">
      <c r="F42" s="50">
        <v>0.29653015</v>
      </c>
      <c r="G42" s="50">
        <v>0.33403045000000003</v>
      </c>
      <c r="H42" s="50">
        <v>0.46180925000000006</v>
      </c>
      <c r="I42" s="50">
        <v>0.5152819000000001</v>
      </c>
      <c r="J42" s="50">
        <v>0.6069493</v>
      </c>
      <c r="K42" s="50">
        <v>0.65764415</v>
      </c>
      <c r="L42" s="50">
        <v>0.72431135</v>
      </c>
      <c r="M42" s="50">
        <v>0.7763951</v>
      </c>
      <c r="N42" s="50">
        <v>0.8555624000000002</v>
      </c>
      <c r="O42" s="50">
        <v>0.94792425</v>
      </c>
      <c r="P42" s="50">
        <v>0.029861350000000002</v>
      </c>
      <c r="Q42" s="50">
        <v>0.15555680000000002</v>
      </c>
      <c r="R42" s="50">
        <v>0.23750190000000002</v>
      </c>
      <c r="S42" s="50">
        <v>0.3041691</v>
      </c>
    </row>
    <row r="43" spans="1:20" ht="12.75">
      <c r="A43">
        <v>20</v>
      </c>
      <c r="B43">
        <v>96</v>
      </c>
      <c r="C43" t="s">
        <v>124</v>
      </c>
      <c r="D43" t="s">
        <v>125</v>
      </c>
      <c r="E43" s="66">
        <v>1.1391435185185186</v>
      </c>
      <c r="F43" s="50">
        <v>0.29375235</v>
      </c>
      <c r="G43" s="50">
        <v>0.32569705</v>
      </c>
      <c r="H43" s="50">
        <v>0.43125345000000004</v>
      </c>
      <c r="I43" s="50">
        <v>0.47917050000000005</v>
      </c>
      <c r="J43" s="50">
        <v>0.55347665</v>
      </c>
      <c r="K43" s="50">
        <v>0.6000048</v>
      </c>
      <c r="L43" s="50">
        <v>0.6680609000000001</v>
      </c>
      <c r="M43" s="50">
        <v>0.7055612</v>
      </c>
      <c r="N43" s="50">
        <v>0.7861174000000001</v>
      </c>
      <c r="O43" s="50">
        <v>0.89653495</v>
      </c>
      <c r="P43" s="50">
        <v>0.9888968000000001</v>
      </c>
      <c r="Q43" s="50">
        <v>0.12777880000000003</v>
      </c>
      <c r="R43" s="50">
        <v>0.22847405</v>
      </c>
      <c r="S43" s="50">
        <v>0.3041691</v>
      </c>
      <c r="T43">
        <v>82022</v>
      </c>
    </row>
    <row r="44" spans="6:19" ht="12.75">
      <c r="F44" s="50">
        <v>0.29375235</v>
      </c>
      <c r="G44" s="50">
        <v>0.32708595</v>
      </c>
      <c r="H44" s="50">
        <v>0.43403125</v>
      </c>
      <c r="I44" s="50">
        <v>0.48125385000000004</v>
      </c>
      <c r="J44" s="50">
        <v>0.5583378</v>
      </c>
      <c r="K44" s="50">
        <v>0.6027826000000001</v>
      </c>
      <c r="L44" s="50">
        <v>0.6694498</v>
      </c>
      <c r="M44" s="50">
        <v>0.7152835000000001</v>
      </c>
      <c r="N44" s="50">
        <v>0.78958965</v>
      </c>
      <c r="O44" s="50">
        <v>0.9027850000000001</v>
      </c>
      <c r="P44" s="50">
        <v>0.99514685</v>
      </c>
      <c r="Q44" s="50">
        <v>0.13402885</v>
      </c>
      <c r="R44" s="50">
        <v>0.23055740000000002</v>
      </c>
      <c r="S44" s="50">
        <v>0.3041691</v>
      </c>
    </row>
    <row r="45" spans="4:22" ht="12.75">
      <c r="D45" s="68"/>
      <c r="E45" s="70" t="s">
        <v>225</v>
      </c>
      <c r="F45" s="69">
        <f>AVERAGE(F31,F33,F35,F37,F39,F41,F43)</f>
        <v>0.29345472857142857</v>
      </c>
      <c r="G45" s="69">
        <f aca="true" t="shared" si="0" ref="G45:S45">AVERAGE(G31,G33,G35,G37,G39,G41,G43)</f>
        <v>0.3265899142857142</v>
      </c>
      <c r="H45" s="69">
        <f t="shared" si="0"/>
        <v>0.4439519642857143</v>
      </c>
      <c r="I45" s="69">
        <f t="shared" si="0"/>
        <v>0.49276187857142856</v>
      </c>
      <c r="J45" s="69">
        <f t="shared" si="0"/>
        <v>0.5717307642857143</v>
      </c>
      <c r="K45" s="69">
        <f t="shared" si="0"/>
        <v>0.6157787357142858</v>
      </c>
      <c r="L45" s="69">
        <f t="shared" si="0"/>
        <v>0.6816522785714287</v>
      </c>
      <c r="M45" s="69">
        <f t="shared" si="0"/>
        <v>0.722823242857143</v>
      </c>
      <c r="N45" s="69">
        <f t="shared" si="0"/>
        <v>0.8075461428571431</v>
      </c>
      <c r="O45" s="69">
        <f t="shared" si="0"/>
        <v>0.911019192857143</v>
      </c>
      <c r="P45" s="69">
        <f>AVERAGE(P31,P33,P35,P39,P43)</f>
        <v>0.9812578500000001</v>
      </c>
      <c r="Q45" s="69">
        <f t="shared" si="0"/>
        <v>0.12718355714285715</v>
      </c>
      <c r="R45" s="69">
        <f t="shared" si="0"/>
        <v>0.21766047142857145</v>
      </c>
      <c r="S45" s="69">
        <f t="shared" si="0"/>
        <v>0.2953396642857143</v>
      </c>
      <c r="T45" s="69">
        <v>1.1287020502645502</v>
      </c>
      <c r="V45" s="69">
        <v>0.9812578500000001</v>
      </c>
    </row>
    <row r="46" spans="1:22" ht="12.75">
      <c r="A46">
        <v>21</v>
      </c>
      <c r="B46">
        <v>82</v>
      </c>
      <c r="C46" t="s">
        <v>126</v>
      </c>
      <c r="D46" t="s">
        <v>127</v>
      </c>
      <c r="E46" s="66">
        <v>1.152037037037037</v>
      </c>
      <c r="F46" s="50">
        <v>0.30208575000000004</v>
      </c>
      <c r="G46" s="50">
        <v>0.3375027</v>
      </c>
      <c r="H46" s="50">
        <v>0.47153155</v>
      </c>
      <c r="I46" s="50">
        <v>0.52569865</v>
      </c>
      <c r="J46" s="50">
        <v>0.61319935</v>
      </c>
      <c r="K46" s="50">
        <v>0.66042195</v>
      </c>
      <c r="L46" s="50">
        <v>0.7291725</v>
      </c>
      <c r="M46" s="50">
        <v>0.7694506</v>
      </c>
      <c r="N46" s="50">
        <v>0.8507012500000001</v>
      </c>
      <c r="O46" s="50">
        <v>0.9569521</v>
      </c>
      <c r="P46" s="50">
        <v>0.029861350000000002</v>
      </c>
      <c r="Q46" s="50">
        <v>0.15486235</v>
      </c>
      <c r="R46" s="50">
        <v>0.23750190000000002</v>
      </c>
      <c r="S46" s="50">
        <v>0.31041915000000003</v>
      </c>
      <c r="T46">
        <v>83856</v>
      </c>
      <c r="V46">
        <f>64/7</f>
        <v>9.142857142857142</v>
      </c>
    </row>
    <row r="47" spans="6:22" ht="12.75">
      <c r="F47" s="50">
        <v>0.30208575000000004</v>
      </c>
      <c r="G47" s="50">
        <v>0.3388916</v>
      </c>
      <c r="H47" s="50">
        <v>0.47500380000000003</v>
      </c>
      <c r="I47" s="50">
        <v>0.52569865</v>
      </c>
      <c r="J47" s="50">
        <v>0.6159771500000001</v>
      </c>
      <c r="K47" s="50">
        <v>0.66319975</v>
      </c>
      <c r="L47" s="50">
        <v>0.7305614000000001</v>
      </c>
      <c r="M47" s="50">
        <v>0.7750062000000001</v>
      </c>
      <c r="N47" s="50">
        <v>0.861118</v>
      </c>
      <c r="O47" s="50">
        <v>0.9597299000000001</v>
      </c>
      <c r="P47" s="50">
        <v>0.0347225</v>
      </c>
      <c r="Q47" s="50">
        <v>0.15764015</v>
      </c>
      <c r="R47" s="50">
        <v>0.23889080000000001</v>
      </c>
      <c r="S47" s="50">
        <v>0.31111360000000005</v>
      </c>
      <c r="V47">
        <f>0.142857*60</f>
        <v>8.57142</v>
      </c>
    </row>
    <row r="48" spans="1:20" ht="12.75">
      <c r="A48">
        <v>22</v>
      </c>
      <c r="B48">
        <v>30</v>
      </c>
      <c r="C48" t="s">
        <v>128</v>
      </c>
      <c r="D48" t="s">
        <v>129</v>
      </c>
      <c r="E48" s="66">
        <v>1.1547569444444445</v>
      </c>
      <c r="F48" s="50">
        <v>0.29722460000000006</v>
      </c>
      <c r="G48" s="50">
        <v>0.32986375</v>
      </c>
      <c r="H48" s="50">
        <v>0.4430591</v>
      </c>
      <c r="I48" s="50">
        <v>0.4847261</v>
      </c>
      <c r="J48" s="50">
        <v>0.55764335</v>
      </c>
      <c r="K48" s="50">
        <v>0.5986159000000001</v>
      </c>
      <c r="L48" s="50">
        <v>0.65903305</v>
      </c>
      <c r="M48" s="50">
        <v>0.6979222500000001</v>
      </c>
      <c r="N48" s="50">
        <v>0.7861174000000001</v>
      </c>
      <c r="O48" s="50">
        <v>0.9000072000000001</v>
      </c>
      <c r="P48" s="50">
        <v>0.9965357500000002</v>
      </c>
      <c r="Q48" s="50">
        <v>0.1402789</v>
      </c>
      <c r="R48" s="50">
        <v>0.23750190000000002</v>
      </c>
      <c r="S48" s="50">
        <v>0.3180581</v>
      </c>
      <c r="T48">
        <v>84251</v>
      </c>
    </row>
    <row r="49" spans="6:19" ht="12.75">
      <c r="F49" s="50">
        <v>0.29722460000000006</v>
      </c>
      <c r="G49" s="50">
        <v>0.33125265000000004</v>
      </c>
      <c r="H49" s="50">
        <v>0.44514245</v>
      </c>
      <c r="I49" s="50">
        <v>0.4875039</v>
      </c>
      <c r="J49" s="50">
        <v>0.56042115</v>
      </c>
      <c r="K49" s="50">
        <v>0.60069925</v>
      </c>
      <c r="L49" s="50">
        <v>0.6597275</v>
      </c>
      <c r="M49" s="50">
        <v>0.7111168</v>
      </c>
      <c r="N49" s="50">
        <v>0.7944508</v>
      </c>
      <c r="O49" s="50">
        <v>0.91181285</v>
      </c>
      <c r="P49" s="50">
        <v>0.009722300000000001</v>
      </c>
      <c r="Q49" s="50">
        <v>0.14791785</v>
      </c>
      <c r="R49" s="50">
        <v>0.24375195</v>
      </c>
      <c r="S49" s="50">
        <v>0.31875255</v>
      </c>
    </row>
    <row r="50" spans="1:20" ht="12.75">
      <c r="A50">
        <v>23</v>
      </c>
      <c r="B50">
        <v>111</v>
      </c>
      <c r="C50" t="s">
        <v>130</v>
      </c>
      <c r="D50" t="s">
        <v>131</v>
      </c>
      <c r="E50" s="66">
        <v>1.185</v>
      </c>
      <c r="F50" s="50">
        <v>0.30486355</v>
      </c>
      <c r="G50" s="50">
        <v>0.34375275</v>
      </c>
      <c r="H50" s="50">
        <v>0.46736485000000005</v>
      </c>
      <c r="I50" s="50">
        <v>0.51875415</v>
      </c>
      <c r="J50" s="50">
        <v>0.6104215500000001</v>
      </c>
      <c r="K50" s="50">
        <v>0.66736645</v>
      </c>
      <c r="L50" s="50">
        <v>0.7277836</v>
      </c>
      <c r="M50" s="50">
        <v>0.763895</v>
      </c>
      <c r="N50" s="50">
        <v>0.8388956000000001</v>
      </c>
      <c r="O50" s="50">
        <v>0.9333408</v>
      </c>
      <c r="P50" s="50">
        <v>0.013889</v>
      </c>
      <c r="Q50" s="50">
        <v>0.14930675000000002</v>
      </c>
      <c r="R50" s="50">
        <v>0.25486315</v>
      </c>
      <c r="S50" s="50">
        <v>0.34444720000000006</v>
      </c>
      <c r="T50">
        <v>92624</v>
      </c>
    </row>
    <row r="51" spans="6:19" ht="12.75">
      <c r="F51" s="50">
        <v>0.30486355</v>
      </c>
      <c r="G51" s="50">
        <v>0.34722500000000006</v>
      </c>
      <c r="H51" s="50">
        <v>0.47292045</v>
      </c>
      <c r="I51" s="50">
        <v>0.5222264</v>
      </c>
      <c r="J51" s="50">
        <v>0.61319935</v>
      </c>
      <c r="K51" s="50">
        <v>0.6687553500000001</v>
      </c>
      <c r="L51" s="50">
        <v>0.72986695</v>
      </c>
      <c r="M51" s="50">
        <v>0.7701450500000001</v>
      </c>
      <c r="N51" s="50">
        <v>0.8402845000000001</v>
      </c>
      <c r="O51" s="50">
        <v>0.9340352500000001</v>
      </c>
      <c r="P51" s="50">
        <v>0.0250002</v>
      </c>
      <c r="Q51" s="50">
        <v>0.1513901</v>
      </c>
      <c r="R51" s="50">
        <v>0.25625205</v>
      </c>
      <c r="S51" s="50">
        <v>0.34444720000000006</v>
      </c>
    </row>
    <row r="52" spans="1:20" ht="12.75">
      <c r="A52">
        <v>24</v>
      </c>
      <c r="B52">
        <v>31</v>
      </c>
      <c r="C52" t="s">
        <v>132</v>
      </c>
      <c r="D52" t="s">
        <v>133</v>
      </c>
      <c r="E52" s="66">
        <v>1.2021296296296298</v>
      </c>
      <c r="F52" s="50">
        <v>0.3041691</v>
      </c>
      <c r="G52" s="50">
        <v>0.34444720000000006</v>
      </c>
      <c r="H52" s="50">
        <v>0.47917050000000005</v>
      </c>
      <c r="I52" s="50">
        <v>0.53680985</v>
      </c>
      <c r="J52" s="50">
        <v>0.6326439500000001</v>
      </c>
      <c r="K52" s="50">
        <v>0.6854221500000001</v>
      </c>
      <c r="L52" s="50">
        <v>0.75486715</v>
      </c>
      <c r="M52" s="50">
        <v>0.7993119500000001</v>
      </c>
      <c r="N52" s="50">
        <v>0.8861182</v>
      </c>
      <c r="O52" s="50">
        <v>0.9833412000000001</v>
      </c>
      <c r="P52" s="50">
        <v>0.06041715</v>
      </c>
      <c r="Q52" s="50">
        <v>0.2013905</v>
      </c>
      <c r="R52" s="50">
        <v>0.29375235</v>
      </c>
      <c r="S52" s="50">
        <v>0.36666960000000004</v>
      </c>
      <c r="T52">
        <v>95104</v>
      </c>
    </row>
    <row r="53" spans="6:19" ht="12.75">
      <c r="F53" s="50">
        <v>0.3041691</v>
      </c>
      <c r="G53" s="50">
        <v>0.34583610000000004</v>
      </c>
      <c r="H53" s="50">
        <v>0.48125385000000004</v>
      </c>
      <c r="I53" s="50">
        <v>0.54236545</v>
      </c>
      <c r="J53" s="50">
        <v>0.63681065</v>
      </c>
      <c r="K53" s="50">
        <v>0.6902833</v>
      </c>
      <c r="L53" s="50">
        <v>0.7541727000000001</v>
      </c>
      <c r="M53" s="50">
        <v>0.80764535</v>
      </c>
      <c r="N53" s="50">
        <v>0.8895904500000001</v>
      </c>
      <c r="O53" s="50">
        <v>0.9875079</v>
      </c>
      <c r="P53" s="50">
        <v>0.06666720000000001</v>
      </c>
      <c r="Q53" s="50">
        <v>0.20486275000000004</v>
      </c>
      <c r="R53" s="50">
        <v>0.29791905</v>
      </c>
      <c r="S53" s="50">
        <v>0.36666960000000004</v>
      </c>
    </row>
    <row r="54" spans="1:20" ht="12.75">
      <c r="A54">
        <v>25</v>
      </c>
      <c r="B54">
        <v>103</v>
      </c>
      <c r="C54" t="s">
        <v>134</v>
      </c>
      <c r="D54" t="s">
        <v>135</v>
      </c>
      <c r="E54" s="66">
        <v>1.208425925925926</v>
      </c>
      <c r="F54" s="50">
        <v>0.30625245</v>
      </c>
      <c r="G54" s="50">
        <v>0.34375275</v>
      </c>
      <c r="H54" s="50">
        <v>0.47083710000000006</v>
      </c>
      <c r="I54" s="50">
        <v>0.5229208500000001</v>
      </c>
      <c r="J54" s="50">
        <v>0.6097271</v>
      </c>
      <c r="K54" s="50">
        <v>0.65903305</v>
      </c>
      <c r="L54" s="50">
        <v>0.7319503</v>
      </c>
      <c r="M54" s="50">
        <v>0.77986735</v>
      </c>
      <c r="N54" s="50">
        <v>0.8722292</v>
      </c>
      <c r="O54" s="50">
        <v>0.9861190000000001</v>
      </c>
      <c r="P54" s="50">
        <v>0.0750006</v>
      </c>
      <c r="Q54" s="50">
        <v>0.21458505000000003</v>
      </c>
      <c r="R54" s="50">
        <v>0.3027802</v>
      </c>
      <c r="S54" s="50">
        <v>0.37083630000000006</v>
      </c>
      <c r="T54">
        <v>100008</v>
      </c>
    </row>
    <row r="55" spans="6:19" ht="12.75">
      <c r="F55" s="50">
        <v>0.30625245</v>
      </c>
      <c r="G55" s="50">
        <v>0.34861390000000003</v>
      </c>
      <c r="H55" s="50">
        <v>0.47569825</v>
      </c>
      <c r="I55" s="50">
        <v>0.5284764500000001</v>
      </c>
      <c r="J55" s="50">
        <v>0.6138938</v>
      </c>
      <c r="K55" s="50">
        <v>0.66597755</v>
      </c>
      <c r="L55" s="50">
        <v>0.7333392000000001</v>
      </c>
      <c r="M55" s="50">
        <v>0.7854229500000001</v>
      </c>
      <c r="N55" s="50">
        <v>0.8791737000000002</v>
      </c>
      <c r="O55" s="50">
        <v>0.9909801500000002</v>
      </c>
      <c r="P55" s="50">
        <v>0.08125065000000001</v>
      </c>
      <c r="Q55" s="50">
        <v>0.2166684</v>
      </c>
      <c r="R55" s="50">
        <v>0.30486355</v>
      </c>
      <c r="S55" s="50">
        <v>0.37291965</v>
      </c>
    </row>
    <row r="56" spans="1:20" ht="12.75">
      <c r="A56">
        <v>26</v>
      </c>
      <c r="B56">
        <v>46</v>
      </c>
      <c r="C56" t="s">
        <v>114</v>
      </c>
      <c r="D56" t="s">
        <v>136</v>
      </c>
      <c r="E56" s="66">
        <v>1.2196296296296296</v>
      </c>
      <c r="F56" s="50">
        <v>0.31389140000000004</v>
      </c>
      <c r="G56" s="50">
        <v>0.35347505</v>
      </c>
      <c r="H56" s="50">
        <v>0.50208735</v>
      </c>
      <c r="I56" s="50">
        <v>0.5569489000000001</v>
      </c>
      <c r="J56" s="50">
        <v>0.6562552500000001</v>
      </c>
      <c r="K56" s="50">
        <v>0.7055612</v>
      </c>
      <c r="L56" s="50">
        <v>0.77986735</v>
      </c>
      <c r="M56" s="50">
        <v>0.8243121500000001</v>
      </c>
      <c r="N56" s="50">
        <v>0.9097295</v>
      </c>
      <c r="O56" s="50">
        <v>0.016666800000000002</v>
      </c>
      <c r="P56" s="50">
        <v>0.09722300000000002</v>
      </c>
      <c r="Q56" s="50">
        <v>0.2430575</v>
      </c>
      <c r="R56" s="50">
        <v>0.3402805</v>
      </c>
      <c r="S56" s="50">
        <v>0.39236425</v>
      </c>
      <c r="T56">
        <v>101616</v>
      </c>
    </row>
    <row r="57" spans="6:19" ht="12.75">
      <c r="F57" s="50">
        <v>0.31389140000000004</v>
      </c>
      <c r="G57" s="50">
        <v>0.3583362</v>
      </c>
      <c r="H57" s="50">
        <v>0.51042075</v>
      </c>
      <c r="I57" s="50">
        <v>0.56736565</v>
      </c>
      <c r="J57" s="50">
        <v>0.66319975</v>
      </c>
      <c r="K57" s="50">
        <v>0.7138946</v>
      </c>
      <c r="L57" s="50">
        <v>0.78403405</v>
      </c>
      <c r="M57" s="50">
        <v>0.8291733</v>
      </c>
      <c r="N57" s="50">
        <v>0.9159795500000001</v>
      </c>
      <c r="O57" s="50">
        <v>0.0250002</v>
      </c>
      <c r="P57" s="50">
        <v>0.10625085</v>
      </c>
      <c r="Q57" s="50">
        <v>0.25139090000000003</v>
      </c>
      <c r="R57" s="50">
        <v>0.34722500000000006</v>
      </c>
      <c r="S57" s="50">
        <v>0.3944476</v>
      </c>
    </row>
    <row r="58" spans="1:20" ht="12.75">
      <c r="A58">
        <v>27</v>
      </c>
      <c r="B58">
        <v>36</v>
      </c>
      <c r="C58" t="s">
        <v>137</v>
      </c>
      <c r="D58" t="s">
        <v>138</v>
      </c>
      <c r="E58" s="66">
        <v>1.223148148148148</v>
      </c>
      <c r="F58" s="50">
        <v>0.3000024</v>
      </c>
      <c r="G58" s="50">
        <v>0.33680825000000003</v>
      </c>
      <c r="H58" s="50">
        <v>0.46111480000000005</v>
      </c>
      <c r="I58" s="50">
        <v>0.51736525</v>
      </c>
      <c r="J58" s="50">
        <v>0.60347705</v>
      </c>
      <c r="K58" s="50">
        <v>0.64931075</v>
      </c>
      <c r="L58" s="50">
        <v>0.71875575</v>
      </c>
      <c r="M58" s="50">
        <v>0.76042275</v>
      </c>
      <c r="N58" s="50">
        <v>0.8361178</v>
      </c>
      <c r="O58" s="50">
        <v>0.94236865</v>
      </c>
      <c r="P58" s="50">
        <v>0.03819475</v>
      </c>
      <c r="Q58" s="50">
        <v>0.1972238</v>
      </c>
      <c r="R58" s="50">
        <v>0.29514125</v>
      </c>
      <c r="S58" s="50">
        <v>0.38264195</v>
      </c>
      <c r="T58">
        <v>102120</v>
      </c>
    </row>
    <row r="59" spans="6:19" ht="12.75">
      <c r="F59" s="50">
        <v>0.3000024</v>
      </c>
      <c r="G59" s="50">
        <v>0.33958605000000003</v>
      </c>
      <c r="H59" s="50">
        <v>0.4666704</v>
      </c>
      <c r="I59" s="50">
        <v>0.56181005</v>
      </c>
      <c r="J59" s="50">
        <v>0.6090326500000001</v>
      </c>
      <c r="K59" s="50">
        <v>0.6541719</v>
      </c>
      <c r="L59" s="50">
        <v>0.7208391000000001</v>
      </c>
      <c r="M59" s="50">
        <v>0.76597835</v>
      </c>
      <c r="N59" s="50">
        <v>0.84375675</v>
      </c>
      <c r="O59" s="50">
        <v>0.9493131500000002</v>
      </c>
      <c r="P59" s="50">
        <v>0.0500004</v>
      </c>
      <c r="Q59" s="50">
        <v>0.20416830000000002</v>
      </c>
      <c r="R59" s="50">
        <v>0.30208575000000004</v>
      </c>
      <c r="S59" s="50">
        <v>0.38541975</v>
      </c>
    </row>
    <row r="60" spans="1:20" ht="12.75">
      <c r="A60">
        <v>28</v>
      </c>
      <c r="B60">
        <v>77</v>
      </c>
      <c r="C60" t="s">
        <v>139</v>
      </c>
      <c r="D60" t="s">
        <v>140</v>
      </c>
      <c r="E60" s="66">
        <v>1.2351504629629628</v>
      </c>
      <c r="F60" s="50">
        <v>0.30347465</v>
      </c>
      <c r="G60" s="50">
        <v>0.33680825000000003</v>
      </c>
      <c r="H60" s="50">
        <v>0.45278140000000006</v>
      </c>
      <c r="I60" s="50">
        <v>0.49792065</v>
      </c>
      <c r="J60" s="50">
        <v>0.57153235</v>
      </c>
      <c r="K60" s="50">
        <v>0.6222272000000001</v>
      </c>
      <c r="L60" s="50">
        <v>0.6847277</v>
      </c>
      <c r="M60" s="50">
        <v>0.7208391000000001</v>
      </c>
      <c r="N60" s="50">
        <v>0.7958397000000001</v>
      </c>
      <c r="O60" s="50">
        <v>0.9000072000000001</v>
      </c>
      <c r="P60" s="50">
        <v>0.9965357500000002</v>
      </c>
      <c r="Q60" s="50">
        <v>0.1638902</v>
      </c>
      <c r="R60" s="50">
        <v>0.27778</v>
      </c>
      <c r="S60" s="50">
        <v>0.3819475</v>
      </c>
      <c r="T60">
        <v>103837</v>
      </c>
    </row>
    <row r="61" spans="6:19" ht="12.75">
      <c r="F61" s="50">
        <v>0.30347465</v>
      </c>
      <c r="G61" s="50">
        <v>0.3388916</v>
      </c>
      <c r="H61" s="50">
        <v>0.45764255</v>
      </c>
      <c r="I61" s="50">
        <v>0.500004</v>
      </c>
      <c r="J61" s="50">
        <v>0.5763935000000001</v>
      </c>
      <c r="K61" s="50">
        <v>0.62569945</v>
      </c>
      <c r="L61" s="50">
        <v>0.6875055</v>
      </c>
      <c r="M61" s="50">
        <v>0.7333392000000001</v>
      </c>
      <c r="N61" s="50">
        <v>0.8034786500000001</v>
      </c>
      <c r="O61" s="50">
        <v>0.9166740000000001</v>
      </c>
      <c r="P61" s="50">
        <v>0.0069445</v>
      </c>
      <c r="Q61" s="50">
        <v>0.18333480000000002</v>
      </c>
      <c r="R61" s="50">
        <v>0.28541895</v>
      </c>
      <c r="S61" s="50">
        <v>0.38750310000000004</v>
      </c>
    </row>
    <row r="62" spans="1:20" ht="12.75">
      <c r="A62">
        <v>29</v>
      </c>
      <c r="B62">
        <v>43</v>
      </c>
      <c r="C62" t="s">
        <v>141</v>
      </c>
      <c r="D62" t="s">
        <v>142</v>
      </c>
      <c r="E62" s="66">
        <v>1.240914351851852</v>
      </c>
      <c r="F62" s="50">
        <v>0.30208575000000004</v>
      </c>
      <c r="G62" s="50">
        <v>0.33680825000000003</v>
      </c>
      <c r="H62" s="50">
        <v>0.4638926</v>
      </c>
      <c r="I62" s="50">
        <v>0.5152819000000001</v>
      </c>
      <c r="J62" s="50">
        <v>0.6159771500000001</v>
      </c>
      <c r="K62" s="50">
        <v>0.65903305</v>
      </c>
      <c r="L62" s="50">
        <v>0.72570025</v>
      </c>
      <c r="M62" s="50">
        <v>0.77153395</v>
      </c>
      <c r="N62" s="50">
        <v>0.8583402000000001</v>
      </c>
      <c r="O62" s="50">
        <v>0.9736189000000001</v>
      </c>
      <c r="P62" s="50">
        <v>0.07430615</v>
      </c>
      <c r="Q62" s="50">
        <v>0.2430575</v>
      </c>
      <c r="R62" s="50">
        <v>0.3305582</v>
      </c>
      <c r="S62" s="50">
        <v>0.40833660000000005</v>
      </c>
      <c r="T62">
        <v>104655</v>
      </c>
    </row>
    <row r="63" spans="6:19" ht="12.75">
      <c r="F63" s="50">
        <v>0.30208575000000004</v>
      </c>
      <c r="G63" s="50">
        <v>0.33819715000000006</v>
      </c>
      <c r="H63" s="50">
        <v>0.46597595</v>
      </c>
      <c r="I63" s="50">
        <v>0.5229208500000001</v>
      </c>
      <c r="J63" s="50">
        <v>0.61875495</v>
      </c>
      <c r="K63" s="50">
        <v>0.6618108500000001</v>
      </c>
      <c r="L63" s="50">
        <v>0.72986695</v>
      </c>
      <c r="M63" s="50">
        <v>0.7777840000000001</v>
      </c>
      <c r="N63" s="50">
        <v>0.8659791500000001</v>
      </c>
      <c r="O63" s="50">
        <v>0.98542455</v>
      </c>
      <c r="P63" s="50">
        <v>0.08819515</v>
      </c>
      <c r="Q63" s="50">
        <v>0.25208535</v>
      </c>
      <c r="R63" s="50">
        <v>0.33819715000000006</v>
      </c>
      <c r="S63" s="50">
        <v>0.40833660000000005</v>
      </c>
    </row>
    <row r="64" spans="1:20" ht="12.75">
      <c r="A64">
        <v>30</v>
      </c>
      <c r="B64">
        <v>45</v>
      </c>
      <c r="C64" t="s">
        <v>143</v>
      </c>
      <c r="D64" t="s">
        <v>144</v>
      </c>
      <c r="E64" s="66">
        <v>1.2413310185185185</v>
      </c>
      <c r="F64" s="50">
        <v>0.30625245</v>
      </c>
      <c r="G64" s="50">
        <v>0.34375275</v>
      </c>
      <c r="H64" s="50">
        <v>0.46944820000000004</v>
      </c>
      <c r="I64" s="50">
        <v>0.5284764500000001</v>
      </c>
      <c r="J64" s="50">
        <v>0.62153275</v>
      </c>
      <c r="K64" s="50">
        <v>0.6736165000000001</v>
      </c>
      <c r="L64" s="50">
        <v>0.74792265</v>
      </c>
      <c r="M64" s="50">
        <v>0.7847285</v>
      </c>
      <c r="N64" s="50">
        <v>0.8597291</v>
      </c>
      <c r="O64" s="50">
        <v>0.9625077000000001</v>
      </c>
      <c r="P64" s="50">
        <v>0.07430615</v>
      </c>
      <c r="Q64" s="50">
        <v>0.2569465</v>
      </c>
      <c r="R64" s="50">
        <v>0.34722500000000006</v>
      </c>
      <c r="S64" s="50">
        <v>0.4125033</v>
      </c>
      <c r="T64">
        <v>104731</v>
      </c>
    </row>
    <row r="65" spans="6:19" ht="12.75">
      <c r="F65" s="50">
        <v>0.30625245</v>
      </c>
      <c r="G65" s="50">
        <v>0.35069725</v>
      </c>
      <c r="H65" s="50">
        <v>0.4833372</v>
      </c>
      <c r="I65" s="50">
        <v>0.53542095</v>
      </c>
      <c r="J65" s="50">
        <v>0.6375051</v>
      </c>
      <c r="K65" s="50">
        <v>0.6902833</v>
      </c>
      <c r="L65" s="50">
        <v>0.75347825</v>
      </c>
      <c r="M65" s="50">
        <v>0.7902840999999999</v>
      </c>
      <c r="N65" s="50">
        <v>0.8694514000000001</v>
      </c>
      <c r="O65" s="50">
        <v>0.9937579500000001</v>
      </c>
      <c r="P65" s="50">
        <v>0.08680625000000002</v>
      </c>
      <c r="Q65" s="50">
        <v>0.26319655000000003</v>
      </c>
      <c r="R65" s="50">
        <v>0.361114</v>
      </c>
      <c r="S65" s="50">
        <v>0.4125033</v>
      </c>
    </row>
    <row r="66" spans="1:20" ht="12.75">
      <c r="A66">
        <v>31</v>
      </c>
      <c r="B66">
        <v>71</v>
      </c>
      <c r="C66" t="s">
        <v>145</v>
      </c>
      <c r="D66" t="s">
        <v>146</v>
      </c>
      <c r="E66" s="66">
        <v>1.2541898148148147</v>
      </c>
      <c r="F66" s="50">
        <v>0.29930795000000004</v>
      </c>
      <c r="G66" s="50">
        <v>0.33194710000000005</v>
      </c>
      <c r="H66" s="50">
        <v>0.4541703</v>
      </c>
      <c r="I66" s="50">
        <v>0.50069845</v>
      </c>
      <c r="J66" s="50">
        <v>0.58403245</v>
      </c>
      <c r="K66" s="50">
        <v>0.62986615</v>
      </c>
      <c r="L66" s="50">
        <v>0.6902833</v>
      </c>
      <c r="M66" s="50">
        <v>0.72570025</v>
      </c>
      <c r="N66" s="50">
        <v>0.8034786500000001</v>
      </c>
      <c r="O66" s="50">
        <v>0.9090350500000001</v>
      </c>
      <c r="P66" s="50">
        <v>0.9993135500000001</v>
      </c>
      <c r="Q66" s="50">
        <v>0.16180685</v>
      </c>
      <c r="R66" s="50">
        <v>0.26875215</v>
      </c>
      <c r="S66" s="50">
        <v>0.3777808</v>
      </c>
      <c r="T66">
        <v>110602</v>
      </c>
    </row>
    <row r="67" spans="6:19" ht="12.75">
      <c r="F67" s="50">
        <v>0.29930795000000004</v>
      </c>
      <c r="G67" s="50">
        <v>0.33403045000000003</v>
      </c>
      <c r="H67" s="50">
        <v>0.45833700000000005</v>
      </c>
      <c r="I67" s="50">
        <v>0.5111152000000001</v>
      </c>
      <c r="J67" s="50">
        <v>0.5909769500000001</v>
      </c>
      <c r="K67" s="50">
        <v>0.6347273</v>
      </c>
      <c r="L67" s="50">
        <v>0.6930611</v>
      </c>
      <c r="M67" s="50">
        <v>0.7388948000000001</v>
      </c>
      <c r="N67" s="50">
        <v>0.8222288000000001</v>
      </c>
      <c r="O67" s="50">
        <v>0.9180629000000001</v>
      </c>
      <c r="P67" s="50">
        <v>0.01736125</v>
      </c>
      <c r="Q67" s="50">
        <v>0.16875135</v>
      </c>
      <c r="R67" s="50">
        <v>0.2833356</v>
      </c>
      <c r="S67" s="50">
        <v>0.3791697</v>
      </c>
    </row>
    <row r="68" spans="1:20" ht="12.75">
      <c r="A68">
        <v>32</v>
      </c>
      <c r="B68">
        <v>98</v>
      </c>
      <c r="C68" t="s">
        <v>147</v>
      </c>
      <c r="D68" t="s">
        <v>148</v>
      </c>
      <c r="E68" s="66">
        <v>1.2587037037037037</v>
      </c>
      <c r="F68" s="50">
        <v>0.30347465</v>
      </c>
      <c r="G68" s="50">
        <v>0.34375275</v>
      </c>
      <c r="H68" s="50">
        <v>0.47361490000000006</v>
      </c>
      <c r="I68" s="50">
        <v>0.52569865</v>
      </c>
      <c r="J68" s="50">
        <v>0.611116</v>
      </c>
      <c r="K68" s="50">
        <v>0.6458385000000001</v>
      </c>
      <c r="L68" s="50">
        <v>0.7319503</v>
      </c>
      <c r="M68" s="50">
        <v>0.77708955</v>
      </c>
      <c r="N68" s="50">
        <v>0.87570145</v>
      </c>
      <c r="O68" s="50">
        <v>0.9972302000000001</v>
      </c>
      <c r="P68" s="50">
        <v>0.0958341</v>
      </c>
      <c r="Q68" s="50">
        <v>0.2611132</v>
      </c>
      <c r="R68" s="50">
        <v>0.35208615</v>
      </c>
      <c r="S68" s="50">
        <v>0.42430895</v>
      </c>
      <c r="T68">
        <v>111232</v>
      </c>
    </row>
    <row r="69" spans="6:19" ht="12.75">
      <c r="F69" s="50">
        <v>0.30347465</v>
      </c>
      <c r="G69" s="50">
        <v>0.34444720000000006</v>
      </c>
      <c r="H69" s="50">
        <v>0.47778160000000003</v>
      </c>
      <c r="I69" s="50">
        <v>0.527782</v>
      </c>
      <c r="J69" s="50">
        <v>0.6145882500000001</v>
      </c>
      <c r="K69" s="50">
        <v>0.66319975</v>
      </c>
      <c r="L69" s="50">
        <v>0.7333392000000001</v>
      </c>
      <c r="M69" s="50">
        <v>0.7909785500000001</v>
      </c>
      <c r="N69" s="50">
        <v>0.8819515000000001</v>
      </c>
      <c r="O69" s="50">
        <v>0.00763895</v>
      </c>
      <c r="P69" s="50">
        <v>0.11319535000000001</v>
      </c>
      <c r="Q69" s="50">
        <v>0.26736325000000005</v>
      </c>
      <c r="R69" s="50">
        <v>0.35903065000000006</v>
      </c>
      <c r="S69" s="50">
        <v>0.4250034</v>
      </c>
    </row>
    <row r="70" spans="5:20" ht="12.75">
      <c r="E70" s="70" t="s">
        <v>227</v>
      </c>
      <c r="F70" s="69">
        <f>AVERAGE(F62,F64,F68)</f>
        <v>0.3039376166666667</v>
      </c>
      <c r="G70" s="69">
        <f aca="true" t="shared" si="1" ref="G70:S70">AVERAGE(G62,G64,G68)</f>
        <v>0.3414379166666666</v>
      </c>
      <c r="H70" s="69">
        <f t="shared" si="1"/>
        <v>0.46898523333333336</v>
      </c>
      <c r="I70" s="69">
        <f t="shared" si="1"/>
        <v>0.5231523333333333</v>
      </c>
      <c r="J70" s="69">
        <f t="shared" si="1"/>
        <v>0.6162086333333333</v>
      </c>
      <c r="K70" s="69">
        <f t="shared" si="1"/>
        <v>0.6594960166666667</v>
      </c>
      <c r="L70" s="69">
        <f t="shared" si="1"/>
        <v>0.7351910666666667</v>
      </c>
      <c r="M70" s="69">
        <f t="shared" si="1"/>
        <v>0.777784</v>
      </c>
      <c r="N70" s="69">
        <f t="shared" si="1"/>
        <v>0.86459025</v>
      </c>
      <c r="O70" s="69">
        <f t="shared" si="1"/>
        <v>0.9777856000000001</v>
      </c>
      <c r="P70" s="69">
        <f t="shared" si="1"/>
        <v>0.08148213333333333</v>
      </c>
      <c r="Q70" s="69">
        <f t="shared" si="1"/>
        <v>0.2537057333333333</v>
      </c>
      <c r="R70" s="69">
        <f t="shared" si="1"/>
        <v>0.34328978333333343</v>
      </c>
      <c r="S70" s="69">
        <f t="shared" si="1"/>
        <v>0.4150496166666667</v>
      </c>
      <c r="T70" s="71" t="s">
        <v>230</v>
      </c>
    </row>
    <row r="71" spans="1:20" ht="12.75">
      <c r="A71">
        <v>33</v>
      </c>
      <c r="B71">
        <v>112</v>
      </c>
      <c r="C71" t="s">
        <v>104</v>
      </c>
      <c r="D71" t="s">
        <v>149</v>
      </c>
      <c r="E71" s="66">
        <v>1.2734953703703704</v>
      </c>
      <c r="F71" s="50">
        <v>0.3027802</v>
      </c>
      <c r="G71" s="50">
        <v>0.34375275</v>
      </c>
      <c r="H71" s="50">
        <v>0.47847605</v>
      </c>
      <c r="I71" s="50">
        <v>0.52569865</v>
      </c>
      <c r="J71" s="50">
        <v>0.61736605</v>
      </c>
      <c r="K71" s="50">
        <v>0.6736165000000001</v>
      </c>
      <c r="L71" s="50">
        <v>0.7472282</v>
      </c>
      <c r="M71" s="50">
        <v>0.7826451500000001</v>
      </c>
      <c r="N71" s="50">
        <v>0.8708403</v>
      </c>
      <c r="O71" s="50">
        <v>0.9888968000000001</v>
      </c>
      <c r="P71" s="50">
        <v>0.08541735</v>
      </c>
      <c r="Q71" s="50">
        <v>0.2708355</v>
      </c>
      <c r="R71" s="50">
        <v>0.35764175000000004</v>
      </c>
      <c r="S71" s="50">
        <v>0.4263923</v>
      </c>
      <c r="T71">
        <v>113350</v>
      </c>
    </row>
    <row r="72" spans="6:19" ht="12.75">
      <c r="F72" s="50">
        <v>0.3027802</v>
      </c>
      <c r="G72" s="50">
        <v>0.34861390000000003</v>
      </c>
      <c r="H72" s="50">
        <v>0.4819483</v>
      </c>
      <c r="I72" s="50">
        <v>0.5319487</v>
      </c>
      <c r="J72" s="50">
        <v>0.6236161</v>
      </c>
      <c r="K72" s="50">
        <v>0.680561</v>
      </c>
      <c r="L72" s="50">
        <v>0.74792265</v>
      </c>
      <c r="M72" s="50">
        <v>0.79236745</v>
      </c>
      <c r="N72" s="50">
        <v>0.8743125500000001</v>
      </c>
      <c r="O72" s="50">
        <v>0</v>
      </c>
      <c r="P72" s="50">
        <v>0.09513965</v>
      </c>
      <c r="Q72" s="50">
        <v>0.27569665000000004</v>
      </c>
      <c r="R72" s="50">
        <v>0.3597251</v>
      </c>
      <c r="S72" s="50">
        <v>0.42708675</v>
      </c>
    </row>
    <row r="73" spans="1:20" ht="12.75">
      <c r="A73">
        <v>34</v>
      </c>
      <c r="B73">
        <v>67</v>
      </c>
      <c r="C73" t="s">
        <v>150</v>
      </c>
      <c r="D73" t="s">
        <v>151</v>
      </c>
      <c r="E73" s="66">
        <v>1.2738425925925927</v>
      </c>
      <c r="F73" s="50">
        <v>0.30347465</v>
      </c>
      <c r="G73" s="50">
        <v>0.3402805</v>
      </c>
      <c r="H73" s="50">
        <v>0.46180925000000006</v>
      </c>
      <c r="I73" s="50">
        <v>0.5090318500000001</v>
      </c>
      <c r="J73" s="50">
        <v>0.5923658500000001</v>
      </c>
      <c r="K73" s="50">
        <v>0.6375051</v>
      </c>
      <c r="L73" s="50">
        <v>0.7020889500000002</v>
      </c>
      <c r="M73" s="50">
        <v>0.7388948000000001</v>
      </c>
      <c r="N73" s="50">
        <v>0.8173676500000001</v>
      </c>
      <c r="O73" s="50">
        <v>0.9208407000000001</v>
      </c>
      <c r="P73" s="50">
        <v>0.0222224</v>
      </c>
      <c r="Q73" s="50">
        <v>0.18680705</v>
      </c>
      <c r="R73" s="50">
        <v>0.29236345</v>
      </c>
      <c r="S73" s="50">
        <v>0.3979198500000001</v>
      </c>
      <c r="T73">
        <v>113420</v>
      </c>
    </row>
    <row r="74" spans="6:19" ht="12.75">
      <c r="F74" s="50">
        <v>0.30347465</v>
      </c>
      <c r="G74" s="50">
        <v>0.34236385</v>
      </c>
      <c r="H74" s="50">
        <v>0.4638926</v>
      </c>
      <c r="I74" s="50">
        <v>0.5125041</v>
      </c>
      <c r="J74" s="50">
        <v>0.5972270000000001</v>
      </c>
      <c r="K74" s="50">
        <v>0.64236625</v>
      </c>
      <c r="L74" s="50">
        <v>0.7020889500000002</v>
      </c>
      <c r="M74" s="50">
        <v>0.74792265</v>
      </c>
      <c r="N74" s="50">
        <v>0.8222288000000001</v>
      </c>
      <c r="O74" s="50">
        <v>0.92986855</v>
      </c>
      <c r="P74" s="50">
        <v>0.029861350000000002</v>
      </c>
      <c r="Q74" s="50">
        <v>0.1972238</v>
      </c>
      <c r="R74" s="50">
        <v>0.29861350000000003</v>
      </c>
      <c r="S74" s="50">
        <v>0.40625325</v>
      </c>
    </row>
    <row r="75" spans="1:20" ht="12.75">
      <c r="A75">
        <v>35</v>
      </c>
      <c r="B75">
        <v>16</v>
      </c>
      <c r="C75" t="s">
        <v>152</v>
      </c>
      <c r="D75" t="s">
        <v>153</v>
      </c>
      <c r="E75" s="66">
        <v>1.2743055555555556</v>
      </c>
      <c r="F75" s="50">
        <v>0.31458585</v>
      </c>
      <c r="G75" s="50">
        <v>0.35625285000000007</v>
      </c>
      <c r="H75" s="50">
        <v>0.51319855</v>
      </c>
      <c r="I75" s="50">
        <v>0.5680601000000001</v>
      </c>
      <c r="J75" s="50">
        <v>0.66458865</v>
      </c>
      <c r="K75" s="50">
        <v>0.7138946</v>
      </c>
      <c r="L75" s="50">
        <v>0.7819507</v>
      </c>
      <c r="M75" s="50">
        <v>0.8298677500000001</v>
      </c>
      <c r="N75" s="50">
        <v>0.9291741000000001</v>
      </c>
      <c r="O75" s="50">
        <v>0.04791705</v>
      </c>
      <c r="P75" s="50">
        <v>0.15208455</v>
      </c>
      <c r="Q75" s="50">
        <v>0.27430775</v>
      </c>
      <c r="R75" s="50">
        <v>0.36180845000000006</v>
      </c>
      <c r="S75" s="50">
        <v>0.430559</v>
      </c>
      <c r="T75">
        <v>113500</v>
      </c>
    </row>
    <row r="76" spans="6:19" ht="12.75">
      <c r="F76" s="50">
        <v>0.31458585</v>
      </c>
      <c r="G76" s="50">
        <v>0.3583362</v>
      </c>
      <c r="H76" s="50">
        <v>0.51597635</v>
      </c>
      <c r="I76" s="50">
        <v>0.57153235</v>
      </c>
      <c r="J76" s="50">
        <v>0.6680609000000001</v>
      </c>
      <c r="K76" s="50">
        <v>0.71458905</v>
      </c>
      <c r="L76" s="50">
        <v>0.7826451500000001</v>
      </c>
      <c r="M76" s="50">
        <v>0.8409789500000001</v>
      </c>
      <c r="N76" s="50">
        <v>0.9326463500000001</v>
      </c>
      <c r="O76" s="50">
        <v>0.06319495</v>
      </c>
      <c r="P76" s="50">
        <v>0.1583346</v>
      </c>
      <c r="Q76" s="50">
        <v>0.27708555</v>
      </c>
      <c r="R76" s="50">
        <v>0.3638918</v>
      </c>
      <c r="S76" s="50">
        <v>0.4333368</v>
      </c>
    </row>
    <row r="77" spans="1:20" ht="12.75">
      <c r="A77">
        <v>36</v>
      </c>
      <c r="B77">
        <v>1</v>
      </c>
      <c r="C77" t="s">
        <v>154</v>
      </c>
      <c r="D77" t="s">
        <v>155</v>
      </c>
      <c r="E77" s="66">
        <v>1.2816898148148148</v>
      </c>
      <c r="F77" s="50">
        <v>0.27430775</v>
      </c>
      <c r="G77" s="50">
        <v>0.3000024</v>
      </c>
      <c r="H77" s="50">
        <v>0.38819755</v>
      </c>
      <c r="I77" s="50">
        <v>0.4236145</v>
      </c>
      <c r="J77" s="50">
        <v>0.486115</v>
      </c>
      <c r="K77" s="50">
        <v>0.5208375000000001</v>
      </c>
      <c r="L77" s="50">
        <v>0.59931035</v>
      </c>
      <c r="M77" s="50">
        <v>0.6375051</v>
      </c>
      <c r="N77" s="50">
        <v>0.6840332500000001</v>
      </c>
      <c r="O77" s="50">
        <v>0.7444504000000001</v>
      </c>
      <c r="P77" s="50">
        <v>0.7958397000000001</v>
      </c>
      <c r="Q77" s="50">
        <v>0.9875079</v>
      </c>
      <c r="R77" s="50">
        <v>0.35347505</v>
      </c>
      <c r="S77" s="50">
        <v>0.43750350000000005</v>
      </c>
      <c r="T77">
        <v>114538</v>
      </c>
    </row>
    <row r="78" spans="6:19" ht="12.75">
      <c r="F78" s="50">
        <v>0.27430775</v>
      </c>
      <c r="G78" s="50">
        <v>0.3000024</v>
      </c>
      <c r="H78" s="50">
        <v>0.38889200000000007</v>
      </c>
      <c r="I78" s="50">
        <v>0.4236145</v>
      </c>
      <c r="J78" s="50">
        <v>0.48680945000000003</v>
      </c>
      <c r="K78" s="50">
        <v>0.5236153</v>
      </c>
      <c r="L78" s="50">
        <v>0.6013937</v>
      </c>
      <c r="M78" s="50">
        <v>0.6388940000000001</v>
      </c>
      <c r="N78" s="50">
        <v>0.6861166</v>
      </c>
      <c r="O78" s="50">
        <v>0.7458393</v>
      </c>
      <c r="P78" s="50">
        <v>0.80208975</v>
      </c>
      <c r="Q78" s="50">
        <v>0.27152995</v>
      </c>
      <c r="R78" s="50">
        <v>0.3569473</v>
      </c>
      <c r="S78" s="50">
        <v>0.44028130000000004</v>
      </c>
    </row>
    <row r="79" spans="1:20" ht="12.75">
      <c r="A79">
        <v>37</v>
      </c>
      <c r="B79">
        <v>26</v>
      </c>
      <c r="C79" t="s">
        <v>156</v>
      </c>
      <c r="D79" t="s">
        <v>157</v>
      </c>
      <c r="E79" s="66">
        <v>1.2816898148148148</v>
      </c>
      <c r="F79" s="50">
        <v>0.3097247</v>
      </c>
      <c r="G79" s="50">
        <v>0.3527806</v>
      </c>
      <c r="H79" s="50">
        <v>0.5034762500000001</v>
      </c>
      <c r="I79" s="50">
        <v>0.5625045000000001</v>
      </c>
      <c r="J79" s="50">
        <v>0.6506996500000001</v>
      </c>
      <c r="K79" s="50">
        <v>0.6993111500000001</v>
      </c>
      <c r="L79" s="50">
        <v>0.7645894500000001</v>
      </c>
      <c r="M79" s="50">
        <v>0.80208975</v>
      </c>
      <c r="N79" s="50">
        <v>0.9034794500000001</v>
      </c>
      <c r="O79" s="50">
        <v>0.020139050000000002</v>
      </c>
      <c r="P79" s="50">
        <v>0.11458425000000001</v>
      </c>
      <c r="Q79" s="50">
        <v>0.263891</v>
      </c>
      <c r="R79" s="50">
        <v>0.35347505</v>
      </c>
      <c r="S79" s="50">
        <v>0.43819795000000006</v>
      </c>
      <c r="T79">
        <v>114538</v>
      </c>
    </row>
    <row r="80" spans="6:19" ht="12.75">
      <c r="F80" s="50">
        <v>0.3097247</v>
      </c>
      <c r="G80" s="50">
        <v>0.35347505</v>
      </c>
      <c r="H80" s="50">
        <v>0.5083374</v>
      </c>
      <c r="I80" s="50">
        <v>0.5645878500000001</v>
      </c>
      <c r="J80" s="50">
        <v>0.65486635</v>
      </c>
      <c r="K80" s="50">
        <v>0.7013945</v>
      </c>
      <c r="L80" s="50">
        <v>0.7673672500000001</v>
      </c>
      <c r="M80" s="50">
        <v>0.805562</v>
      </c>
      <c r="N80" s="50">
        <v>0.90625725</v>
      </c>
      <c r="O80" s="50">
        <v>0.0236113</v>
      </c>
      <c r="P80" s="50">
        <v>0.11805650000000001</v>
      </c>
      <c r="Q80" s="50">
        <v>0.27152995</v>
      </c>
      <c r="R80" s="50">
        <v>0.3569473</v>
      </c>
      <c r="S80" s="50">
        <v>0.44028130000000004</v>
      </c>
    </row>
    <row r="81" spans="1:20" ht="12.75">
      <c r="A81">
        <v>38</v>
      </c>
      <c r="B81">
        <v>105</v>
      </c>
      <c r="C81" t="s">
        <v>158</v>
      </c>
      <c r="D81" t="s">
        <v>159</v>
      </c>
      <c r="E81" s="66">
        <v>1.2841898148148148</v>
      </c>
      <c r="F81" s="50">
        <v>0.305558</v>
      </c>
      <c r="G81" s="50">
        <v>0.34375275</v>
      </c>
      <c r="H81" s="50">
        <v>0.47222600000000003</v>
      </c>
      <c r="I81" s="50">
        <v>0.5229208500000001</v>
      </c>
      <c r="J81" s="50">
        <v>0.6097271</v>
      </c>
      <c r="K81" s="50">
        <v>0.65903305</v>
      </c>
      <c r="L81" s="50">
        <v>0.7291725</v>
      </c>
      <c r="M81" s="50">
        <v>0.7701450500000001</v>
      </c>
      <c r="N81" s="50">
        <v>0.861118</v>
      </c>
      <c r="O81" s="50">
        <v>0.9708411000000001</v>
      </c>
      <c r="P81" s="50">
        <v>0.07847285000000001</v>
      </c>
      <c r="Q81" s="50">
        <v>0.25208535</v>
      </c>
      <c r="R81" s="50">
        <v>0.34653055</v>
      </c>
      <c r="S81" s="50">
        <v>0.44028130000000004</v>
      </c>
      <c r="T81">
        <v>114914</v>
      </c>
    </row>
    <row r="82" spans="6:19" ht="12.75">
      <c r="F82" s="50">
        <v>0.305558</v>
      </c>
      <c r="G82" s="50">
        <v>0.34791945</v>
      </c>
      <c r="H82" s="50">
        <v>0.47569825</v>
      </c>
      <c r="I82" s="50">
        <v>0.5284764500000001</v>
      </c>
      <c r="J82" s="50">
        <v>0.6138938</v>
      </c>
      <c r="K82" s="50">
        <v>0.66597755</v>
      </c>
      <c r="L82" s="50">
        <v>0.72986695</v>
      </c>
      <c r="M82" s="50">
        <v>0.77986735</v>
      </c>
      <c r="N82" s="50">
        <v>0.8736181</v>
      </c>
      <c r="O82" s="50">
        <v>0.9791745000000001</v>
      </c>
      <c r="P82" s="50">
        <v>0.10555640000000001</v>
      </c>
      <c r="Q82" s="50">
        <v>0.25555760000000005</v>
      </c>
      <c r="R82" s="50">
        <v>0.3555584</v>
      </c>
      <c r="S82" s="50">
        <v>0.4416702</v>
      </c>
    </row>
    <row r="83" spans="1:20" ht="12.75">
      <c r="A83">
        <v>39</v>
      </c>
      <c r="B83">
        <v>49</v>
      </c>
      <c r="C83" t="s">
        <v>160</v>
      </c>
      <c r="D83" t="s">
        <v>161</v>
      </c>
      <c r="E83" s="66">
        <v>1.297210648148148</v>
      </c>
      <c r="F83" s="50">
        <v>0.30903025</v>
      </c>
      <c r="G83" s="50">
        <v>0.33680825000000003</v>
      </c>
      <c r="H83" s="50">
        <v>0.49028170000000004</v>
      </c>
      <c r="I83" s="50">
        <v>0.5486155</v>
      </c>
      <c r="J83" s="50">
        <v>0.6506996500000001</v>
      </c>
      <c r="K83" s="50">
        <v>0.7013945</v>
      </c>
      <c r="L83" s="50">
        <v>0.7722284000000001</v>
      </c>
      <c r="M83" s="50">
        <v>0.8222288000000001</v>
      </c>
      <c r="N83" s="50">
        <v>0.9180629000000001</v>
      </c>
      <c r="O83" s="50">
        <v>0.034028050000000004</v>
      </c>
      <c r="P83" s="50">
        <v>0.13125105</v>
      </c>
      <c r="Q83" s="50">
        <v>0.27708555</v>
      </c>
      <c r="R83" s="50">
        <v>0.36736405</v>
      </c>
      <c r="S83" s="50">
        <v>0.45000360000000006</v>
      </c>
      <c r="T83">
        <v>120759</v>
      </c>
    </row>
    <row r="84" spans="6:19" ht="12.75">
      <c r="F84" s="50">
        <v>0.30903025</v>
      </c>
      <c r="G84" s="50">
        <v>0.35208615</v>
      </c>
      <c r="H84" s="50">
        <v>0.49514285</v>
      </c>
      <c r="I84" s="50">
        <v>0.55347665</v>
      </c>
      <c r="J84" s="50">
        <v>0.6541719</v>
      </c>
      <c r="K84" s="50">
        <v>0.7055612</v>
      </c>
      <c r="L84" s="50">
        <v>0.77431175</v>
      </c>
      <c r="M84" s="50">
        <v>0.8319510999999999</v>
      </c>
      <c r="N84" s="50">
        <v>0.9257018499999999</v>
      </c>
      <c r="O84" s="50">
        <v>0.040278100000000004</v>
      </c>
      <c r="P84" s="50">
        <v>0.13819555</v>
      </c>
      <c r="Q84" s="50">
        <v>0.2819467</v>
      </c>
      <c r="R84" s="50">
        <v>0.37083630000000006</v>
      </c>
      <c r="S84" s="50">
        <v>0.45069805</v>
      </c>
    </row>
    <row r="85" spans="1:20" ht="12.75">
      <c r="A85">
        <v>40</v>
      </c>
      <c r="B85">
        <v>28</v>
      </c>
      <c r="C85" t="s">
        <v>162</v>
      </c>
      <c r="D85" t="s">
        <v>163</v>
      </c>
      <c r="E85" s="66">
        <v>1.297974537037037</v>
      </c>
      <c r="F85" s="50">
        <v>0.30764135000000004</v>
      </c>
      <c r="G85" s="50">
        <v>0.34514165</v>
      </c>
      <c r="H85" s="50">
        <v>0.48542055000000006</v>
      </c>
      <c r="I85" s="50">
        <v>0.54375435</v>
      </c>
      <c r="J85" s="50">
        <v>0.6340328500000001</v>
      </c>
      <c r="K85" s="50">
        <v>0.6854221500000001</v>
      </c>
      <c r="L85" s="50">
        <v>0.75486715</v>
      </c>
      <c r="M85" s="50">
        <v>0.8013953000000001</v>
      </c>
      <c r="N85" s="50">
        <v>0.8972294000000002</v>
      </c>
      <c r="O85" s="50">
        <v>0.0125001</v>
      </c>
      <c r="P85" s="50">
        <v>0.10902865</v>
      </c>
      <c r="Q85" s="50">
        <v>0.2763911</v>
      </c>
      <c r="R85" s="50">
        <v>0.36805850000000007</v>
      </c>
      <c r="S85" s="50">
        <v>0.4541703</v>
      </c>
      <c r="T85">
        <v>120905</v>
      </c>
    </row>
    <row r="86" spans="6:19" ht="12.75">
      <c r="F86" s="50">
        <v>0.30764135000000004</v>
      </c>
      <c r="G86" s="50">
        <v>0.34722500000000006</v>
      </c>
      <c r="H86" s="50">
        <v>0.49167060000000007</v>
      </c>
      <c r="I86" s="50">
        <v>0.54792105</v>
      </c>
      <c r="J86" s="50">
        <v>0.63958845</v>
      </c>
      <c r="K86" s="50">
        <v>0.69097775</v>
      </c>
      <c r="L86" s="50">
        <v>0.75486715</v>
      </c>
      <c r="M86" s="50">
        <v>0.8152843000000001</v>
      </c>
      <c r="N86" s="50">
        <v>0.90486835</v>
      </c>
      <c r="O86" s="50">
        <v>0.019444600000000003</v>
      </c>
      <c r="P86" s="50">
        <v>0.11736205</v>
      </c>
      <c r="Q86" s="50">
        <v>0.2805578</v>
      </c>
      <c r="R86" s="50">
        <v>0.37291965</v>
      </c>
      <c r="S86" s="50">
        <v>0.45625365</v>
      </c>
    </row>
    <row r="87" spans="1:20" ht="12.75">
      <c r="A87">
        <v>41</v>
      </c>
      <c r="B87">
        <v>34</v>
      </c>
      <c r="C87" t="s">
        <v>164</v>
      </c>
      <c r="D87" t="s">
        <v>165</v>
      </c>
      <c r="E87" s="66">
        <v>1.2984375000000001</v>
      </c>
      <c r="F87" s="50">
        <v>0.3125025</v>
      </c>
      <c r="G87" s="50">
        <v>0.35069725</v>
      </c>
      <c r="H87" s="50">
        <v>0.4875039</v>
      </c>
      <c r="I87" s="50">
        <v>0.5486155</v>
      </c>
      <c r="J87" s="50">
        <v>0.64931075</v>
      </c>
      <c r="K87" s="50">
        <v>0.7048667500000001</v>
      </c>
      <c r="L87" s="50">
        <v>0.7722284000000001</v>
      </c>
      <c r="M87" s="50">
        <v>0.8222288000000001</v>
      </c>
      <c r="N87" s="50">
        <v>0.9270907500000001</v>
      </c>
      <c r="O87" s="50">
        <v>0.0500004</v>
      </c>
      <c r="P87" s="50">
        <v>0.14514005000000002</v>
      </c>
      <c r="Q87" s="50">
        <v>0.28541895</v>
      </c>
      <c r="R87" s="50">
        <v>0.37291965</v>
      </c>
      <c r="S87" s="50">
        <v>0.46111480000000005</v>
      </c>
      <c r="T87">
        <v>120945</v>
      </c>
    </row>
    <row r="88" spans="6:19" ht="12.75">
      <c r="F88" s="50">
        <v>0.3125025</v>
      </c>
      <c r="G88" s="50">
        <v>0.3541695</v>
      </c>
      <c r="H88" s="50">
        <v>0.49236505</v>
      </c>
      <c r="I88" s="50">
        <v>0.55486555</v>
      </c>
      <c r="J88" s="50">
        <v>0.65347745</v>
      </c>
      <c r="K88" s="50">
        <v>0.7138946</v>
      </c>
      <c r="L88" s="50">
        <v>0.7757006500000001</v>
      </c>
      <c r="M88" s="50">
        <v>0.8388956000000001</v>
      </c>
      <c r="N88" s="50">
        <v>0.9347297000000001</v>
      </c>
      <c r="O88" s="50">
        <v>0.06180605000000001</v>
      </c>
      <c r="P88" s="50">
        <v>0.15694570000000002</v>
      </c>
      <c r="Q88" s="50">
        <v>0.28750230000000004</v>
      </c>
      <c r="R88" s="50">
        <v>0.3791697</v>
      </c>
      <c r="S88" s="50">
        <v>0.46319815000000003</v>
      </c>
    </row>
    <row r="89" spans="1:20" ht="12.75">
      <c r="A89">
        <v>42</v>
      </c>
      <c r="B89">
        <v>63</v>
      </c>
      <c r="C89" t="s">
        <v>166</v>
      </c>
      <c r="D89" t="s">
        <v>167</v>
      </c>
      <c r="E89" s="66">
        <v>1.3160416666666668</v>
      </c>
      <c r="F89" s="50">
        <v>0.30347465</v>
      </c>
      <c r="G89" s="50">
        <v>0.3388916</v>
      </c>
      <c r="H89" s="50">
        <v>0.4666704</v>
      </c>
      <c r="I89" s="50">
        <v>0.5222264</v>
      </c>
      <c r="J89" s="50">
        <v>0.6284772500000001</v>
      </c>
      <c r="K89" s="50">
        <v>0.6916722000000001</v>
      </c>
      <c r="L89" s="50">
        <v>0.7618116500000001</v>
      </c>
      <c r="M89" s="50">
        <v>0.8027842000000001</v>
      </c>
      <c r="N89" s="50">
        <v>0.9007016500000001</v>
      </c>
      <c r="O89" s="50">
        <v>0.027778</v>
      </c>
      <c r="P89" s="50">
        <v>0.13611220000000002</v>
      </c>
      <c r="Q89" s="50">
        <v>0.31944700000000004</v>
      </c>
      <c r="R89" s="50">
        <v>0.40208655000000004</v>
      </c>
      <c r="S89" s="50">
        <v>0.4680593</v>
      </c>
      <c r="T89">
        <v>123506</v>
      </c>
    </row>
    <row r="90" spans="6:19" ht="12.75">
      <c r="F90" s="50">
        <v>0.30347465</v>
      </c>
      <c r="G90" s="50">
        <v>0.3416694</v>
      </c>
      <c r="H90" s="50">
        <v>0.47222600000000003</v>
      </c>
      <c r="I90" s="50">
        <v>0.5284764500000001</v>
      </c>
      <c r="J90" s="50">
        <v>0.6402829000000001</v>
      </c>
      <c r="K90" s="50">
        <v>0.6993111500000001</v>
      </c>
      <c r="L90" s="50">
        <v>0.763895</v>
      </c>
      <c r="M90" s="50">
        <v>0.80764535</v>
      </c>
      <c r="N90" s="50">
        <v>0.9132017500000001</v>
      </c>
      <c r="O90" s="50">
        <v>0.04097255</v>
      </c>
      <c r="P90" s="50">
        <v>0.15208455</v>
      </c>
      <c r="Q90" s="50">
        <v>0.3236137</v>
      </c>
      <c r="R90" s="50">
        <v>0.40347545</v>
      </c>
      <c r="S90" s="50">
        <v>0.47014265000000005</v>
      </c>
    </row>
    <row r="91" spans="1:20" ht="12.75">
      <c r="A91">
        <v>43</v>
      </c>
      <c r="B91">
        <v>85</v>
      </c>
      <c r="C91" t="s">
        <v>168</v>
      </c>
      <c r="D91" t="s">
        <v>169</v>
      </c>
      <c r="E91" s="66">
        <v>1.3229398148148148</v>
      </c>
      <c r="F91" s="50">
        <v>0.31041915000000003</v>
      </c>
      <c r="G91" s="50">
        <v>0.3527806</v>
      </c>
      <c r="H91" s="50">
        <v>0.5034762500000001</v>
      </c>
      <c r="I91" s="50">
        <v>0.5569489000000001</v>
      </c>
      <c r="J91" s="50">
        <v>0.6444496000000001</v>
      </c>
      <c r="K91" s="50">
        <v>0.69097775</v>
      </c>
      <c r="L91" s="50">
        <v>0.75347825</v>
      </c>
      <c r="M91" s="50">
        <v>0.7916730000000001</v>
      </c>
      <c r="N91" s="50">
        <v>0.8736181</v>
      </c>
      <c r="O91" s="50">
        <v>0.9868134500000001</v>
      </c>
      <c r="P91" s="50">
        <v>0.08055620000000001</v>
      </c>
      <c r="Q91" s="50">
        <v>0.24375195</v>
      </c>
      <c r="R91" s="50">
        <v>0.34722500000000006</v>
      </c>
      <c r="S91" s="50">
        <v>0.45208695</v>
      </c>
      <c r="T91">
        <v>124502</v>
      </c>
    </row>
    <row r="92" spans="6:19" ht="12.75">
      <c r="F92" s="50">
        <v>0.31041915000000003</v>
      </c>
      <c r="G92" s="50">
        <v>0.3541695</v>
      </c>
      <c r="H92" s="50">
        <v>0.5083374</v>
      </c>
      <c r="I92" s="50">
        <v>0.5625045000000001</v>
      </c>
      <c r="J92" s="50">
        <v>0.64792185</v>
      </c>
      <c r="K92" s="50">
        <v>0.6958389</v>
      </c>
      <c r="L92" s="50">
        <v>0.7555616</v>
      </c>
      <c r="M92" s="50">
        <v>0.7986175000000001</v>
      </c>
      <c r="N92" s="50">
        <v>0.888896</v>
      </c>
      <c r="O92" s="50">
        <v>0.9909801500000002</v>
      </c>
      <c r="P92" s="50">
        <v>0.08680625000000002</v>
      </c>
      <c r="Q92" s="50">
        <v>0.25208535</v>
      </c>
      <c r="R92" s="50">
        <v>0.35347505</v>
      </c>
      <c r="S92" s="50">
        <v>0.4569481</v>
      </c>
    </row>
    <row r="93" spans="1:20" ht="12.75">
      <c r="A93">
        <v>44</v>
      </c>
      <c r="B93">
        <v>66</v>
      </c>
      <c r="C93" t="s">
        <v>170</v>
      </c>
      <c r="D93" t="s">
        <v>171</v>
      </c>
      <c r="E93" s="66">
        <v>1.3230555555555557</v>
      </c>
      <c r="F93" s="50">
        <v>0.29305790000000004</v>
      </c>
      <c r="G93" s="50">
        <v>0.32708595</v>
      </c>
      <c r="H93" s="50">
        <v>0.47639270000000006</v>
      </c>
      <c r="I93" s="50">
        <v>0.5375043</v>
      </c>
      <c r="J93" s="50">
        <v>0.6326439500000001</v>
      </c>
      <c r="K93" s="50">
        <v>0.6916722000000001</v>
      </c>
      <c r="L93" s="50">
        <v>0.7618116500000001</v>
      </c>
      <c r="M93" s="50">
        <v>0.81042315</v>
      </c>
      <c r="N93" s="50">
        <v>0.90486835</v>
      </c>
      <c r="O93" s="50">
        <v>0.0222224</v>
      </c>
      <c r="P93" s="50">
        <v>0.14097335</v>
      </c>
      <c r="Q93" s="50">
        <v>0.30347465</v>
      </c>
      <c r="R93" s="50">
        <v>0.38958645000000003</v>
      </c>
      <c r="S93" s="50">
        <v>0.4819483</v>
      </c>
      <c r="T93">
        <v>124512</v>
      </c>
    </row>
    <row r="94" spans="6:19" ht="12.75">
      <c r="F94" s="50">
        <v>0.29305790000000004</v>
      </c>
      <c r="G94" s="50">
        <v>0.32986375</v>
      </c>
      <c r="H94" s="50">
        <v>0.48403165000000004</v>
      </c>
      <c r="I94" s="50">
        <v>0.5465321500000001</v>
      </c>
      <c r="J94" s="50">
        <v>0.63958845</v>
      </c>
      <c r="K94" s="50">
        <v>0.6993111500000001</v>
      </c>
      <c r="L94" s="50">
        <v>0.77153395</v>
      </c>
      <c r="M94" s="50">
        <v>0.8229232500000001</v>
      </c>
      <c r="N94" s="50">
        <v>0.9159795500000001</v>
      </c>
      <c r="O94" s="50">
        <v>0.031944700000000006</v>
      </c>
      <c r="P94" s="50">
        <v>0.15625125</v>
      </c>
      <c r="Q94" s="50">
        <v>0.31180805</v>
      </c>
      <c r="R94" s="50">
        <v>0.3979198500000001</v>
      </c>
      <c r="S94" s="50">
        <v>0.48542055000000006</v>
      </c>
    </row>
    <row r="95" spans="1:20" ht="12.75">
      <c r="A95">
        <v>45</v>
      </c>
      <c r="B95">
        <v>100</v>
      </c>
      <c r="C95" t="s">
        <v>172</v>
      </c>
      <c r="D95" t="s">
        <v>173</v>
      </c>
      <c r="E95" s="66">
        <v>1.3231944444444446</v>
      </c>
      <c r="F95" s="50">
        <v>0.30625245</v>
      </c>
      <c r="G95" s="50">
        <v>0.34444720000000006</v>
      </c>
      <c r="H95" s="50">
        <v>0.49792065</v>
      </c>
      <c r="I95" s="50">
        <v>0.5562544500000001</v>
      </c>
      <c r="J95" s="50">
        <v>0.64792185</v>
      </c>
      <c r="K95" s="50">
        <v>0.6993111500000001</v>
      </c>
      <c r="L95" s="50">
        <v>0.7597283000000001</v>
      </c>
      <c r="M95" s="50">
        <v>0.7993119500000001</v>
      </c>
      <c r="N95" s="50">
        <v>0.9090350500000001</v>
      </c>
      <c r="O95" s="50">
        <v>0.02708355</v>
      </c>
      <c r="P95" s="50">
        <v>0.12777880000000003</v>
      </c>
      <c r="Q95" s="50">
        <v>0.28403005000000003</v>
      </c>
      <c r="R95" s="50">
        <v>0.3805586</v>
      </c>
      <c r="S95" s="50">
        <v>0.47014265000000005</v>
      </c>
      <c r="T95">
        <v>124524</v>
      </c>
    </row>
    <row r="96" spans="6:19" ht="12.75">
      <c r="F96" s="50">
        <v>0.30625245</v>
      </c>
      <c r="G96" s="50">
        <v>0.35347505</v>
      </c>
      <c r="H96" s="50">
        <v>0.5041707</v>
      </c>
      <c r="I96" s="50">
        <v>0.5597267</v>
      </c>
      <c r="J96" s="50">
        <v>0.652783</v>
      </c>
      <c r="K96" s="50">
        <v>0.7013945</v>
      </c>
      <c r="L96" s="50">
        <v>0.76042275</v>
      </c>
      <c r="M96" s="50">
        <v>0.8138954000000002</v>
      </c>
      <c r="N96" s="50">
        <v>0.9159795500000001</v>
      </c>
      <c r="O96" s="50">
        <v>0.03541695</v>
      </c>
      <c r="P96" s="50">
        <v>0.14097335</v>
      </c>
      <c r="Q96" s="50">
        <v>0.291669</v>
      </c>
      <c r="R96" s="50">
        <v>0.38680865000000003</v>
      </c>
      <c r="S96" s="50">
        <v>0.47153155</v>
      </c>
    </row>
    <row r="97" spans="1:20" ht="12.75">
      <c r="A97">
        <v>46</v>
      </c>
      <c r="B97">
        <v>52</v>
      </c>
      <c r="C97" t="s">
        <v>174</v>
      </c>
      <c r="D97" t="s">
        <v>175</v>
      </c>
      <c r="E97" s="66">
        <v>1.3249537037037038</v>
      </c>
      <c r="F97" s="50">
        <v>0.3041691</v>
      </c>
      <c r="G97" s="50">
        <v>0.34375275</v>
      </c>
      <c r="H97" s="50">
        <v>0.48542055000000006</v>
      </c>
      <c r="I97" s="50">
        <v>0.5430599</v>
      </c>
      <c r="J97" s="50">
        <v>0.63542175</v>
      </c>
      <c r="K97" s="50">
        <v>0.6916722000000001</v>
      </c>
      <c r="L97" s="50">
        <v>0.7645894500000001</v>
      </c>
      <c r="M97" s="50">
        <v>0.8111176</v>
      </c>
      <c r="N97" s="50">
        <v>0.9138962</v>
      </c>
      <c r="O97" s="50">
        <v>0.04861150000000001</v>
      </c>
      <c r="P97" s="50">
        <v>0.15972350000000002</v>
      </c>
      <c r="Q97" s="50">
        <v>0.3236137</v>
      </c>
      <c r="R97" s="50">
        <v>0.40625325</v>
      </c>
      <c r="S97" s="50">
        <v>0.47917050000000005</v>
      </c>
      <c r="T97">
        <v>124756</v>
      </c>
    </row>
    <row r="98" spans="6:19" ht="12.75">
      <c r="F98" s="50">
        <v>0.3041691</v>
      </c>
      <c r="G98" s="50">
        <v>0.34583610000000004</v>
      </c>
      <c r="H98" s="50">
        <v>0.4875039</v>
      </c>
      <c r="I98" s="50">
        <v>0.5444488000000001</v>
      </c>
      <c r="J98" s="50">
        <v>0.64097735</v>
      </c>
      <c r="K98" s="50">
        <v>0.6986167</v>
      </c>
      <c r="L98" s="50">
        <v>0.7680617000000001</v>
      </c>
      <c r="M98" s="50">
        <v>0.8194510000000002</v>
      </c>
      <c r="N98" s="50">
        <v>0.9208407000000001</v>
      </c>
      <c r="O98" s="50">
        <v>0.05486155</v>
      </c>
      <c r="P98" s="50">
        <v>0.16736245</v>
      </c>
      <c r="Q98" s="50">
        <v>0.3236137</v>
      </c>
      <c r="R98" s="50">
        <v>0.40764215000000004</v>
      </c>
      <c r="S98" s="50">
        <v>0.4805594</v>
      </c>
    </row>
    <row r="99" spans="1:20" ht="12.75">
      <c r="A99">
        <v>47</v>
      </c>
      <c r="B99">
        <v>76</v>
      </c>
      <c r="C99" t="s">
        <v>176</v>
      </c>
      <c r="D99" t="s">
        <v>177</v>
      </c>
      <c r="E99" s="66">
        <v>1.3249652777777778</v>
      </c>
      <c r="F99" s="50">
        <v>0.30625245</v>
      </c>
      <c r="G99" s="50">
        <v>0.34375275</v>
      </c>
      <c r="H99" s="50">
        <v>0.4819483</v>
      </c>
      <c r="I99" s="50">
        <v>0.5430599</v>
      </c>
      <c r="J99" s="50">
        <v>0.63542175</v>
      </c>
      <c r="K99" s="50">
        <v>0.6916722000000001</v>
      </c>
      <c r="L99" s="50">
        <v>0.7645894500000001</v>
      </c>
      <c r="M99" s="50">
        <v>0.8111176</v>
      </c>
      <c r="N99" s="50">
        <v>0.9138962</v>
      </c>
      <c r="O99" s="50">
        <v>0.04861150000000001</v>
      </c>
      <c r="P99" s="50">
        <v>0.15972350000000002</v>
      </c>
      <c r="Q99" s="50">
        <v>0.32014145000000005</v>
      </c>
      <c r="R99" s="50">
        <v>0.4055588</v>
      </c>
      <c r="S99" s="50">
        <v>0.47917050000000005</v>
      </c>
      <c r="T99">
        <v>124757</v>
      </c>
    </row>
    <row r="100" spans="6:19" ht="12.75">
      <c r="F100" s="50">
        <v>0.30625245</v>
      </c>
      <c r="G100" s="50">
        <v>0.34583610000000004</v>
      </c>
      <c r="H100" s="50">
        <v>0.49028170000000004</v>
      </c>
      <c r="I100" s="50">
        <v>0.5444488000000001</v>
      </c>
      <c r="J100" s="50">
        <v>0.6388940000000001</v>
      </c>
      <c r="K100" s="50">
        <v>0.6986167</v>
      </c>
      <c r="L100" s="50">
        <v>0.7680617000000001</v>
      </c>
      <c r="M100" s="50">
        <v>0.8194510000000002</v>
      </c>
      <c r="N100" s="50">
        <v>0.9208407000000001</v>
      </c>
      <c r="O100" s="50">
        <v>0.05486155</v>
      </c>
      <c r="P100" s="50">
        <v>0.16736245</v>
      </c>
      <c r="Q100" s="50">
        <v>0.3236137</v>
      </c>
      <c r="R100" s="50">
        <v>0.40764215000000004</v>
      </c>
      <c r="S100" s="50">
        <v>0.4805594</v>
      </c>
    </row>
    <row r="101" spans="1:20" ht="12.75">
      <c r="A101">
        <v>48</v>
      </c>
      <c r="B101">
        <v>11</v>
      </c>
      <c r="C101" t="s">
        <v>178</v>
      </c>
      <c r="D101" t="s">
        <v>179</v>
      </c>
      <c r="E101" s="66">
        <v>1.325925925925926</v>
      </c>
      <c r="F101" s="50">
        <v>0.3027802</v>
      </c>
      <c r="G101" s="50">
        <v>0.3388916</v>
      </c>
      <c r="H101" s="50">
        <v>0.4666704</v>
      </c>
      <c r="I101" s="50">
        <v>0.5222264</v>
      </c>
      <c r="J101" s="50">
        <v>0.6284772500000001</v>
      </c>
      <c r="K101" s="50">
        <v>0.6916722000000001</v>
      </c>
      <c r="L101" s="50">
        <v>0.7618116500000001</v>
      </c>
      <c r="M101" s="50">
        <v>0.8027842000000001</v>
      </c>
      <c r="N101" s="50">
        <v>0.9007016500000001</v>
      </c>
      <c r="O101" s="50">
        <v>0.027778</v>
      </c>
      <c r="P101" s="50">
        <v>0.13611220000000002</v>
      </c>
      <c r="Q101" s="50">
        <v>0.31944700000000004</v>
      </c>
      <c r="R101" s="50">
        <v>0.402781</v>
      </c>
      <c r="S101" s="50">
        <v>0.4819483</v>
      </c>
      <c r="T101">
        <v>124920</v>
      </c>
    </row>
    <row r="102" spans="6:19" ht="12.75">
      <c r="F102" s="50">
        <v>0.3027802</v>
      </c>
      <c r="G102" s="50">
        <v>0.3416694</v>
      </c>
      <c r="H102" s="50">
        <v>0.47222600000000003</v>
      </c>
      <c r="I102" s="50">
        <v>0.5284764500000001</v>
      </c>
      <c r="J102" s="50">
        <v>0.6402829000000001</v>
      </c>
      <c r="K102" s="50">
        <v>0.6993111500000001</v>
      </c>
      <c r="L102" s="50">
        <v>0.763895</v>
      </c>
      <c r="M102" s="50">
        <v>0.8069509</v>
      </c>
      <c r="N102" s="50">
        <v>0.9132017500000001</v>
      </c>
      <c r="O102" s="50">
        <v>0.04097255</v>
      </c>
      <c r="P102" s="50">
        <v>0.15208455</v>
      </c>
      <c r="Q102" s="50">
        <v>0.3236137</v>
      </c>
      <c r="R102" s="50">
        <v>0.40347545</v>
      </c>
      <c r="S102" s="50">
        <v>0.486115</v>
      </c>
    </row>
    <row r="103" spans="1:20" ht="12.75">
      <c r="A103">
        <v>49</v>
      </c>
      <c r="B103">
        <v>38</v>
      </c>
      <c r="C103" t="s">
        <v>164</v>
      </c>
      <c r="D103" t="s">
        <v>180</v>
      </c>
      <c r="E103" s="66">
        <v>1.3309490740740741</v>
      </c>
      <c r="F103" s="50">
        <v>0.30208575000000004</v>
      </c>
      <c r="G103" s="50">
        <v>0.34791945</v>
      </c>
      <c r="H103" s="50">
        <v>0.48125385000000004</v>
      </c>
      <c r="I103" s="50">
        <v>0.53680985</v>
      </c>
      <c r="J103" s="50">
        <v>0.6319495</v>
      </c>
      <c r="K103" s="50">
        <v>0.6861166</v>
      </c>
      <c r="L103" s="50">
        <v>0.7569505000000001</v>
      </c>
      <c r="M103" s="50">
        <v>0.8034786500000001</v>
      </c>
      <c r="N103" s="50">
        <v>0.9111184000000001</v>
      </c>
      <c r="O103" s="50">
        <v>0.04097255</v>
      </c>
      <c r="P103" s="50">
        <v>0.13958445</v>
      </c>
      <c r="Q103" s="50">
        <v>0.29028010000000004</v>
      </c>
      <c r="R103" s="50">
        <v>0.3833364</v>
      </c>
      <c r="S103" s="50">
        <v>0.47569825</v>
      </c>
      <c r="T103">
        <v>125634</v>
      </c>
    </row>
    <row r="104" spans="6:19" ht="12.75">
      <c r="F104" s="50">
        <v>0.30208575000000004</v>
      </c>
      <c r="G104" s="50">
        <v>0.35000280000000006</v>
      </c>
      <c r="H104" s="50">
        <v>0.486115</v>
      </c>
      <c r="I104" s="50">
        <v>0.53958765</v>
      </c>
      <c r="J104" s="50">
        <v>0.6375051</v>
      </c>
      <c r="K104" s="50">
        <v>0.6888944000000001</v>
      </c>
      <c r="L104" s="50">
        <v>0.7576449500000001</v>
      </c>
      <c r="M104" s="50">
        <v>0.81875655</v>
      </c>
      <c r="N104" s="50">
        <v>0.9180629000000001</v>
      </c>
      <c r="O104" s="50">
        <v>0.04375035000000001</v>
      </c>
      <c r="P104" s="50">
        <v>0.1458345</v>
      </c>
      <c r="Q104" s="50">
        <v>0.29375235</v>
      </c>
      <c r="R104" s="50">
        <v>0.38819755</v>
      </c>
      <c r="S104" s="50">
        <v>0.47917050000000005</v>
      </c>
    </row>
    <row r="105" spans="1:20" ht="12.75">
      <c r="A105">
        <v>50</v>
      </c>
      <c r="B105">
        <v>18</v>
      </c>
      <c r="C105" t="s">
        <v>181</v>
      </c>
      <c r="D105" t="s">
        <v>182</v>
      </c>
      <c r="E105" s="66">
        <v>1.3438078703703704</v>
      </c>
      <c r="F105" s="50">
        <v>0.30208575000000004</v>
      </c>
      <c r="G105" s="50">
        <v>0.33819715000000006</v>
      </c>
      <c r="H105" s="50">
        <v>0.4819483</v>
      </c>
      <c r="I105" s="50">
        <v>0.5513933</v>
      </c>
      <c r="J105" s="50">
        <v>0.66319975</v>
      </c>
      <c r="K105" s="50">
        <v>0.7194502</v>
      </c>
      <c r="L105" s="50">
        <v>0.7930619000000001</v>
      </c>
      <c r="M105" s="50">
        <v>0.8430623</v>
      </c>
      <c r="N105" s="50">
        <v>0.9263963000000001</v>
      </c>
      <c r="O105" s="50">
        <v>0.03819475</v>
      </c>
      <c r="P105" s="50">
        <v>0.1305566</v>
      </c>
      <c r="Q105" s="50">
        <v>0.29375235</v>
      </c>
      <c r="R105" s="50">
        <v>0.3944476</v>
      </c>
      <c r="S105" s="50">
        <v>0.48403165000000004</v>
      </c>
      <c r="T105">
        <v>131505</v>
      </c>
    </row>
    <row r="106" spans="6:19" ht="12.75">
      <c r="F106" s="50">
        <v>0.30208575000000004</v>
      </c>
      <c r="G106" s="50">
        <v>0.33958605000000003</v>
      </c>
      <c r="H106" s="50">
        <v>0.4875039</v>
      </c>
      <c r="I106" s="50">
        <v>0.5611156</v>
      </c>
      <c r="J106" s="50">
        <v>0.6680609000000001</v>
      </c>
      <c r="K106" s="50">
        <v>0.7208391000000001</v>
      </c>
      <c r="L106" s="50">
        <v>0.7986175000000001</v>
      </c>
      <c r="M106" s="50">
        <v>0.8486179</v>
      </c>
      <c r="N106" s="50">
        <v>0.9326463500000001</v>
      </c>
      <c r="O106" s="50">
        <v>0.04236145</v>
      </c>
      <c r="P106" s="50">
        <v>0.13819555</v>
      </c>
      <c r="Q106" s="50">
        <v>0.29791905</v>
      </c>
      <c r="R106" s="50">
        <v>0.4000032</v>
      </c>
      <c r="S106" s="50">
        <v>0.486115</v>
      </c>
    </row>
    <row r="107" spans="1:20" ht="12.75">
      <c r="A107">
        <v>51</v>
      </c>
      <c r="B107">
        <v>89</v>
      </c>
      <c r="C107" t="s">
        <v>104</v>
      </c>
      <c r="D107" t="s">
        <v>183</v>
      </c>
      <c r="E107" s="66">
        <v>1.3469212962962962</v>
      </c>
      <c r="F107" s="50">
        <v>0.30486355</v>
      </c>
      <c r="G107" s="50">
        <v>0.34375275</v>
      </c>
      <c r="H107" s="50">
        <v>0.4847261</v>
      </c>
      <c r="I107" s="50">
        <v>0.5451432500000001</v>
      </c>
      <c r="J107" s="50">
        <v>0.6500052000000001</v>
      </c>
      <c r="K107" s="50">
        <v>0.7013945</v>
      </c>
      <c r="L107" s="50">
        <v>0.7763951</v>
      </c>
      <c r="M107" s="50">
        <v>0.82570105</v>
      </c>
      <c r="N107" s="50">
        <v>0.9236185000000001</v>
      </c>
      <c r="O107" s="50">
        <v>0.04375035000000001</v>
      </c>
      <c r="P107" s="50">
        <v>0.1513901</v>
      </c>
      <c r="Q107" s="50">
        <v>0.3097247</v>
      </c>
      <c r="R107" s="50">
        <v>0.40764215000000004</v>
      </c>
      <c r="S107" s="50">
        <v>0.49305950000000004</v>
      </c>
      <c r="T107">
        <v>131934</v>
      </c>
    </row>
    <row r="108" spans="6:19" ht="12.75">
      <c r="F108" s="50">
        <v>0.30486355</v>
      </c>
      <c r="G108" s="50">
        <v>0.34583610000000004</v>
      </c>
      <c r="H108" s="50">
        <v>0.49028170000000004</v>
      </c>
      <c r="I108" s="50">
        <v>0.54930995</v>
      </c>
      <c r="J108" s="50">
        <v>0.65347745</v>
      </c>
      <c r="K108" s="50">
        <v>0.7041723</v>
      </c>
      <c r="L108" s="50">
        <v>0.77847845</v>
      </c>
      <c r="M108" s="50">
        <v>0.8326455500000001</v>
      </c>
      <c r="N108" s="50">
        <v>0.9284796500000001</v>
      </c>
      <c r="O108" s="50">
        <v>0.05069485000000001</v>
      </c>
      <c r="P108" s="50">
        <v>0.16041795</v>
      </c>
      <c r="Q108" s="50">
        <v>0.3125025</v>
      </c>
      <c r="R108" s="50">
        <v>0.4152811</v>
      </c>
      <c r="S108" s="50">
        <v>0.49514285</v>
      </c>
    </row>
    <row r="109" spans="1:20" ht="12.75">
      <c r="A109">
        <v>52</v>
      </c>
      <c r="B109">
        <v>58</v>
      </c>
      <c r="C109" t="s">
        <v>88</v>
      </c>
      <c r="D109" t="s">
        <v>184</v>
      </c>
      <c r="E109" s="66">
        <v>1.3469907407407407</v>
      </c>
      <c r="F109" s="50">
        <v>0.30069685</v>
      </c>
      <c r="G109" s="50">
        <v>0.3347249</v>
      </c>
      <c r="H109" s="50">
        <v>0.46042035000000003</v>
      </c>
      <c r="I109" s="50">
        <v>0.5111152000000001</v>
      </c>
      <c r="J109" s="50">
        <v>0.59653255</v>
      </c>
      <c r="K109" s="50">
        <v>0.6458385000000001</v>
      </c>
      <c r="L109" s="50">
        <v>0.7166724</v>
      </c>
      <c r="M109" s="50">
        <v>0.7645894500000001</v>
      </c>
      <c r="N109" s="50">
        <v>0.8562568500000001</v>
      </c>
      <c r="O109" s="50">
        <v>0.9875079</v>
      </c>
      <c r="P109" s="50">
        <v>0.10763975</v>
      </c>
      <c r="Q109" s="50">
        <v>0.2791689</v>
      </c>
      <c r="R109" s="50">
        <v>0.3736141</v>
      </c>
      <c r="S109" s="50">
        <v>0.4666704</v>
      </c>
      <c r="T109">
        <v>131940</v>
      </c>
    </row>
    <row r="110" spans="6:19" ht="12.75">
      <c r="F110" s="50">
        <v>0.30069685</v>
      </c>
      <c r="G110" s="50">
        <v>0.33680825000000003</v>
      </c>
      <c r="H110" s="50">
        <v>0.4652815</v>
      </c>
      <c r="I110" s="50">
        <v>0.513893</v>
      </c>
      <c r="J110" s="50">
        <v>0.60069925</v>
      </c>
      <c r="K110" s="50">
        <v>0.6486163</v>
      </c>
      <c r="L110" s="50">
        <v>0.7208391000000001</v>
      </c>
      <c r="M110" s="50">
        <v>0.7763951</v>
      </c>
      <c r="N110" s="50">
        <v>0.861118</v>
      </c>
      <c r="O110" s="50">
        <v>0.99514685</v>
      </c>
      <c r="P110" s="50">
        <v>0.1208343</v>
      </c>
      <c r="Q110" s="50">
        <v>0.2861134</v>
      </c>
      <c r="R110" s="50">
        <v>0.37986415000000007</v>
      </c>
      <c r="S110" s="50">
        <v>0.46875375</v>
      </c>
    </row>
    <row r="111" spans="1:20" ht="12.75">
      <c r="A111">
        <v>53</v>
      </c>
      <c r="B111">
        <v>90</v>
      </c>
      <c r="C111" t="s">
        <v>185</v>
      </c>
      <c r="D111" t="s">
        <v>186</v>
      </c>
      <c r="E111" s="66">
        <v>1.347013888888889</v>
      </c>
      <c r="F111" s="50">
        <v>0.30764135000000004</v>
      </c>
      <c r="G111" s="50">
        <v>0.34583610000000004</v>
      </c>
      <c r="H111" s="50">
        <v>0.4819483</v>
      </c>
      <c r="I111" s="50">
        <v>0.53680985</v>
      </c>
      <c r="J111" s="50">
        <v>0.6270883500000001</v>
      </c>
      <c r="K111" s="50">
        <v>0.6812554500000001</v>
      </c>
      <c r="L111" s="50">
        <v>0.7576449500000001</v>
      </c>
      <c r="M111" s="50">
        <v>0.80486755</v>
      </c>
      <c r="N111" s="50">
        <v>0.90209055</v>
      </c>
      <c r="O111" s="50">
        <v>0.03125025</v>
      </c>
      <c r="P111" s="50">
        <v>0.14930675000000002</v>
      </c>
      <c r="Q111" s="50">
        <v>0.29375235</v>
      </c>
      <c r="R111" s="50">
        <v>0.36944740000000004</v>
      </c>
      <c r="S111" s="50">
        <v>0.46458705000000006</v>
      </c>
      <c r="T111">
        <v>131942</v>
      </c>
    </row>
    <row r="112" spans="6:19" ht="12.75">
      <c r="F112" s="50">
        <v>0.30764135000000004</v>
      </c>
      <c r="G112" s="50">
        <v>0.35069725</v>
      </c>
      <c r="H112" s="50">
        <v>0.486115</v>
      </c>
      <c r="I112" s="50">
        <v>0.541671</v>
      </c>
      <c r="J112" s="50">
        <v>0.62986615</v>
      </c>
      <c r="K112" s="50">
        <v>0.6902833</v>
      </c>
      <c r="L112" s="50">
        <v>0.76042275</v>
      </c>
      <c r="M112" s="50">
        <v>0.8145898500000001</v>
      </c>
      <c r="N112" s="50">
        <v>0.9145906500000001</v>
      </c>
      <c r="O112" s="50">
        <v>0.04513925</v>
      </c>
      <c r="P112" s="50">
        <v>0.15902905</v>
      </c>
      <c r="Q112" s="50">
        <v>0.29722460000000006</v>
      </c>
      <c r="R112" s="50">
        <v>0.3791697</v>
      </c>
      <c r="S112" s="50">
        <v>0.46875375</v>
      </c>
    </row>
    <row r="113" spans="1:20" ht="12.75">
      <c r="A113">
        <v>54</v>
      </c>
      <c r="B113">
        <v>73</v>
      </c>
      <c r="C113" t="s">
        <v>187</v>
      </c>
      <c r="D113" t="s">
        <v>188</v>
      </c>
      <c r="E113" s="66">
        <v>1.349664351851852</v>
      </c>
      <c r="F113" s="50">
        <v>0.3000024</v>
      </c>
      <c r="G113" s="50">
        <v>0.3388916</v>
      </c>
      <c r="H113" s="50">
        <v>0.4666704</v>
      </c>
      <c r="I113" s="50">
        <v>0.51736525</v>
      </c>
      <c r="J113" s="50">
        <v>0.60208815</v>
      </c>
      <c r="K113" s="50">
        <v>0.64931075</v>
      </c>
      <c r="L113" s="50">
        <v>0.7166724</v>
      </c>
      <c r="M113" s="50">
        <v>0.7625061000000001</v>
      </c>
      <c r="N113" s="50">
        <v>0.8597291</v>
      </c>
      <c r="O113" s="50">
        <v>0.9812578500000001</v>
      </c>
      <c r="P113" s="50">
        <v>0.11944540000000001</v>
      </c>
      <c r="Q113" s="50">
        <v>0.28819675000000006</v>
      </c>
      <c r="R113" s="50">
        <v>0.38958645000000003</v>
      </c>
      <c r="S113" s="50">
        <v>0.49514285</v>
      </c>
      <c r="T113">
        <v>132331</v>
      </c>
    </row>
    <row r="114" spans="6:19" ht="12.75">
      <c r="F114" s="50">
        <v>0.3000024</v>
      </c>
      <c r="G114" s="50">
        <v>0.3416694</v>
      </c>
      <c r="H114" s="50">
        <v>0.47500380000000003</v>
      </c>
      <c r="I114" s="50">
        <v>0.5194486</v>
      </c>
      <c r="J114" s="50">
        <v>0.6055604</v>
      </c>
      <c r="K114" s="50">
        <v>0.6520885500000001</v>
      </c>
      <c r="L114" s="50">
        <v>0.7208391000000001</v>
      </c>
      <c r="M114" s="50">
        <v>0.7750062000000001</v>
      </c>
      <c r="N114" s="50">
        <v>0.8722292</v>
      </c>
      <c r="O114" s="50">
        <v>0.01041675</v>
      </c>
      <c r="P114" s="50">
        <v>0.13750110000000001</v>
      </c>
      <c r="Q114" s="50">
        <v>0.2958357</v>
      </c>
      <c r="R114" s="50">
        <v>0.39305870000000004</v>
      </c>
      <c r="S114" s="50">
        <v>0.49722620000000006</v>
      </c>
    </row>
    <row r="115" spans="1:20" ht="12.75">
      <c r="A115">
        <v>55</v>
      </c>
      <c r="B115">
        <v>48</v>
      </c>
      <c r="C115" t="s">
        <v>189</v>
      </c>
      <c r="D115" t="s">
        <v>190</v>
      </c>
      <c r="E115" s="66">
        <v>1.3514699074074075</v>
      </c>
      <c r="F115" s="50">
        <v>0.3027802</v>
      </c>
      <c r="G115" s="50">
        <v>0.34097495000000005</v>
      </c>
      <c r="H115" s="50">
        <v>0.47430935</v>
      </c>
      <c r="I115" s="50">
        <v>0.5319487</v>
      </c>
      <c r="J115" s="50">
        <v>0.6305606</v>
      </c>
      <c r="K115" s="50">
        <v>0.69097775</v>
      </c>
      <c r="L115" s="50">
        <v>0.76597835</v>
      </c>
      <c r="M115" s="50">
        <v>0.8125065</v>
      </c>
      <c r="N115" s="50">
        <v>0.9263963000000001</v>
      </c>
      <c r="O115" s="50">
        <v>0.06319495</v>
      </c>
      <c r="P115" s="50">
        <v>0.17500140000000003</v>
      </c>
      <c r="Q115" s="50">
        <v>0.33264155</v>
      </c>
      <c r="R115" s="50">
        <v>0.42569785000000004</v>
      </c>
      <c r="S115" s="50">
        <v>0.5083374</v>
      </c>
      <c r="T115">
        <v>132607</v>
      </c>
    </row>
    <row r="116" spans="6:19" ht="12.75">
      <c r="F116" s="50">
        <v>0.3027802</v>
      </c>
      <c r="G116" s="50">
        <v>0.34236385</v>
      </c>
      <c r="H116" s="50">
        <v>0.47986495000000007</v>
      </c>
      <c r="I116" s="50">
        <v>0.5458377</v>
      </c>
      <c r="J116" s="50">
        <v>0.64236625</v>
      </c>
      <c r="K116" s="50">
        <v>0.7027834000000001</v>
      </c>
      <c r="L116" s="50">
        <v>0.7708395</v>
      </c>
      <c r="M116" s="50">
        <v>0.83125665</v>
      </c>
      <c r="N116" s="50">
        <v>0.9368130500000001</v>
      </c>
      <c r="O116" s="50">
        <v>0.0736117</v>
      </c>
      <c r="P116" s="50">
        <v>0.19097375</v>
      </c>
      <c r="Q116" s="50">
        <v>0.3375027</v>
      </c>
      <c r="R116" s="50">
        <v>0.42917010000000005</v>
      </c>
      <c r="S116" s="50">
        <v>0.5083374</v>
      </c>
    </row>
    <row r="117" spans="1:20" ht="12.75">
      <c r="A117">
        <v>56</v>
      </c>
      <c r="B117">
        <v>29</v>
      </c>
      <c r="C117" t="s">
        <v>191</v>
      </c>
      <c r="D117" t="s">
        <v>192</v>
      </c>
      <c r="E117" s="66">
        <v>1.3563425925925925</v>
      </c>
      <c r="F117" s="50">
        <v>0.31597475</v>
      </c>
      <c r="G117" s="50">
        <v>0.3583362</v>
      </c>
      <c r="H117" s="50">
        <v>0.50069845</v>
      </c>
      <c r="I117" s="50">
        <v>0.55556</v>
      </c>
      <c r="J117" s="50">
        <v>0.6513941</v>
      </c>
      <c r="K117" s="50">
        <v>0.7048667500000001</v>
      </c>
      <c r="L117" s="50">
        <v>0.77847845</v>
      </c>
      <c r="M117" s="50">
        <v>0.8291733</v>
      </c>
      <c r="N117" s="50">
        <v>0.94097975</v>
      </c>
      <c r="O117" s="50">
        <v>0.06319495</v>
      </c>
      <c r="P117" s="50">
        <v>0.1694458</v>
      </c>
      <c r="Q117" s="50">
        <v>0.32222480000000003</v>
      </c>
      <c r="R117" s="50">
        <v>0.4236145</v>
      </c>
      <c r="S117" s="50">
        <v>0.5125041</v>
      </c>
      <c r="T117">
        <v>133308</v>
      </c>
    </row>
    <row r="118" spans="6:19" ht="12.75">
      <c r="F118" s="50">
        <v>0.31597475</v>
      </c>
      <c r="G118" s="50">
        <v>0.3597251</v>
      </c>
      <c r="H118" s="50">
        <v>0.5027818000000001</v>
      </c>
      <c r="I118" s="50">
        <v>0.55764335</v>
      </c>
      <c r="J118" s="50">
        <v>0.6569497000000001</v>
      </c>
      <c r="K118" s="50">
        <v>0.7055612</v>
      </c>
      <c r="L118" s="50">
        <v>0.77986735</v>
      </c>
      <c r="M118" s="50">
        <v>0.8451456500000001</v>
      </c>
      <c r="N118" s="50">
        <v>0.9451464500000001</v>
      </c>
      <c r="O118" s="50">
        <v>0.06944499999999999</v>
      </c>
      <c r="P118" s="50">
        <v>0.17569585000000001</v>
      </c>
      <c r="Q118" s="50">
        <v>0.32708595</v>
      </c>
      <c r="R118" s="50">
        <v>0.43680905</v>
      </c>
      <c r="S118" s="50">
        <v>0.51319855</v>
      </c>
    </row>
    <row r="119" spans="1:20" ht="12.75">
      <c r="A119">
        <v>57</v>
      </c>
      <c r="B119">
        <v>110</v>
      </c>
      <c r="C119" t="s">
        <v>193</v>
      </c>
      <c r="D119" t="s">
        <v>194</v>
      </c>
      <c r="E119" s="66">
        <v>1.3563541666666667</v>
      </c>
      <c r="F119" s="50">
        <v>0.32153035</v>
      </c>
      <c r="G119" s="50">
        <v>0.36458625</v>
      </c>
      <c r="H119" s="50">
        <v>0.5208375000000001</v>
      </c>
      <c r="I119" s="50">
        <v>0.583338</v>
      </c>
      <c r="J119" s="50">
        <v>0.67708875</v>
      </c>
      <c r="K119" s="50">
        <v>0.7291725</v>
      </c>
      <c r="L119" s="50">
        <v>0.7993119500000001</v>
      </c>
      <c r="M119" s="50">
        <v>0.8541735</v>
      </c>
      <c r="N119" s="50">
        <v>0.9562576500000001</v>
      </c>
      <c r="O119" s="50">
        <v>0.08750070000000001</v>
      </c>
      <c r="P119" s="50">
        <v>0.19652935000000002</v>
      </c>
      <c r="Q119" s="50">
        <v>0.3430583</v>
      </c>
      <c r="R119" s="50">
        <v>0.43403125</v>
      </c>
      <c r="S119" s="50">
        <v>0.5125041</v>
      </c>
      <c r="T119">
        <v>133309</v>
      </c>
    </row>
    <row r="120" spans="6:19" ht="12.75">
      <c r="F120" s="50">
        <v>0.32153035</v>
      </c>
      <c r="G120" s="50">
        <v>0.36944740000000004</v>
      </c>
      <c r="H120" s="50">
        <v>0.53125425</v>
      </c>
      <c r="I120" s="50">
        <v>0.5847269</v>
      </c>
      <c r="J120" s="50">
        <v>0.6791721000000001</v>
      </c>
      <c r="K120" s="50">
        <v>0.73264475</v>
      </c>
      <c r="L120" s="50">
        <v>0.8083397999999999</v>
      </c>
      <c r="M120" s="50">
        <v>0.8687569500000001</v>
      </c>
      <c r="N120" s="50">
        <v>0.96459105</v>
      </c>
      <c r="O120" s="50">
        <v>0.09791745</v>
      </c>
      <c r="P120" s="50">
        <v>0.20486275000000004</v>
      </c>
      <c r="Q120" s="50">
        <v>0.34722500000000006</v>
      </c>
      <c r="R120" s="50">
        <v>0.4416702</v>
      </c>
      <c r="S120" s="50">
        <v>0.51319855</v>
      </c>
    </row>
    <row r="121" spans="1:20" ht="12.75">
      <c r="A121">
        <v>58</v>
      </c>
      <c r="B121">
        <v>106</v>
      </c>
      <c r="C121" t="s">
        <v>181</v>
      </c>
      <c r="D121" t="s">
        <v>195</v>
      </c>
      <c r="E121" s="66">
        <v>1.357337962962963</v>
      </c>
      <c r="F121" s="50">
        <v>0.30764135000000004</v>
      </c>
      <c r="G121" s="50">
        <v>0.34375275</v>
      </c>
      <c r="H121" s="50">
        <v>0.4847261</v>
      </c>
      <c r="I121" s="50">
        <v>0.5486155</v>
      </c>
      <c r="J121" s="50">
        <v>0.652783</v>
      </c>
      <c r="K121" s="50">
        <v>0.71875575</v>
      </c>
      <c r="L121" s="50">
        <v>0.7993119500000001</v>
      </c>
      <c r="M121" s="50">
        <v>0.8541735</v>
      </c>
      <c r="N121" s="50">
        <v>0.9562576500000001</v>
      </c>
      <c r="O121" s="50">
        <v>0.08750070000000001</v>
      </c>
      <c r="P121" s="50">
        <v>0.19652935000000002</v>
      </c>
      <c r="Q121" s="50">
        <v>0.3430583</v>
      </c>
      <c r="R121" s="50">
        <v>0.43264235</v>
      </c>
      <c r="S121" s="50">
        <v>0.52569865</v>
      </c>
      <c r="T121">
        <v>133434</v>
      </c>
    </row>
    <row r="122" spans="6:19" ht="12.75">
      <c r="F122" s="50">
        <v>0.30764135000000004</v>
      </c>
      <c r="G122" s="50">
        <v>0.35139170000000003</v>
      </c>
      <c r="H122" s="50">
        <v>0.49583730000000004</v>
      </c>
      <c r="I122" s="50">
        <v>0.5562544500000001</v>
      </c>
      <c r="J122" s="50">
        <v>0.6680609000000001</v>
      </c>
      <c r="K122" s="50">
        <v>0.72708915</v>
      </c>
      <c r="L122" s="50">
        <v>0.8097287000000001</v>
      </c>
      <c r="M122" s="50">
        <v>0.86320135</v>
      </c>
      <c r="N122" s="50">
        <v>0.97153555</v>
      </c>
      <c r="O122" s="50">
        <v>0.09791745</v>
      </c>
      <c r="P122" s="50">
        <v>0.20972390000000002</v>
      </c>
      <c r="Q122" s="50">
        <v>0.34861390000000003</v>
      </c>
      <c r="R122" s="50">
        <v>0.44375355000000005</v>
      </c>
      <c r="S122" s="50">
        <v>0.5263931000000001</v>
      </c>
    </row>
    <row r="123" spans="1:19" ht="12.75">
      <c r="A123">
        <v>59</v>
      </c>
      <c r="B123">
        <v>102</v>
      </c>
      <c r="C123" t="s">
        <v>196</v>
      </c>
      <c r="D123" t="s">
        <v>197</v>
      </c>
      <c r="F123" s="50">
        <v>0.30208575000000004</v>
      </c>
      <c r="G123" s="50">
        <v>0.3388916</v>
      </c>
      <c r="H123" s="50">
        <v>0.46736485000000005</v>
      </c>
      <c r="I123" s="50">
        <v>0.5145874500000001</v>
      </c>
      <c r="J123" s="50">
        <v>0.6069493</v>
      </c>
      <c r="K123" s="50">
        <v>0.6638942000000001</v>
      </c>
      <c r="L123" s="50">
        <v>0.73820035</v>
      </c>
      <c r="M123" s="50">
        <v>0.7882007500000001</v>
      </c>
      <c r="N123" s="50">
        <v>0.88403485</v>
      </c>
      <c r="O123" s="50">
        <v>0.0055556</v>
      </c>
      <c r="P123" s="50">
        <v>0.11527870000000001</v>
      </c>
      <c r="Q123" s="50">
        <v>0.26736325000000005</v>
      </c>
      <c r="R123" s="50">
        <v>0.36180845000000006</v>
      </c>
      <c r="S123" s="50">
        <v>0.500004</v>
      </c>
    </row>
    <row r="124" spans="6:19" ht="12.75">
      <c r="F124" s="50">
        <v>0.30208575000000004</v>
      </c>
      <c r="G124" s="50">
        <v>0.34097495000000005</v>
      </c>
      <c r="H124" s="50">
        <v>0.47014265000000005</v>
      </c>
      <c r="I124" s="50">
        <v>0.51736525</v>
      </c>
      <c r="J124" s="50">
        <v>0.611116</v>
      </c>
      <c r="K124" s="50">
        <v>0.6777832</v>
      </c>
      <c r="L124" s="50">
        <v>0.7402837</v>
      </c>
      <c r="M124" s="50">
        <v>0.7944508</v>
      </c>
      <c r="N124" s="50">
        <v>0.8916738</v>
      </c>
      <c r="O124" s="50">
        <v>0.0111112</v>
      </c>
      <c r="P124" s="50">
        <v>0.12291765000000002</v>
      </c>
      <c r="Q124" s="50">
        <v>0.2736133</v>
      </c>
      <c r="R124" s="50">
        <v>0.36528070000000007</v>
      </c>
      <c r="S124" s="50"/>
    </row>
    <row r="125" spans="1:19" ht="12.75">
      <c r="A125">
        <v>60</v>
      </c>
      <c r="B125">
        <v>51</v>
      </c>
      <c r="C125" t="s">
        <v>198</v>
      </c>
      <c r="D125" t="s">
        <v>199</v>
      </c>
      <c r="F125" s="50">
        <v>0.31736365000000005</v>
      </c>
      <c r="G125" s="50">
        <v>0.36319735000000003</v>
      </c>
      <c r="H125" s="50">
        <v>0.5194486</v>
      </c>
      <c r="I125" s="50">
        <v>0.5743101500000001</v>
      </c>
      <c r="J125" s="50">
        <v>0.6750054</v>
      </c>
      <c r="K125" s="50">
        <v>0.73264475</v>
      </c>
      <c r="L125" s="50">
        <v>0.8097287000000001</v>
      </c>
      <c r="M125" s="50">
        <v>0.8652847</v>
      </c>
      <c r="N125" s="50">
        <v>0.96736885</v>
      </c>
      <c r="O125" s="50">
        <v>0.09722300000000002</v>
      </c>
      <c r="P125" s="50">
        <v>0.20764055</v>
      </c>
      <c r="Q125" s="50">
        <v>0.3555584</v>
      </c>
      <c r="R125" s="50">
        <v>0.4472258</v>
      </c>
      <c r="S125" s="50">
        <v>0.5631989500000001</v>
      </c>
    </row>
    <row r="126" spans="6:19" ht="12.75">
      <c r="F126" s="50">
        <v>0.31736365000000005</v>
      </c>
      <c r="G126" s="50">
        <v>0.36528070000000007</v>
      </c>
      <c r="H126" s="50">
        <v>0.5229208500000001</v>
      </c>
      <c r="I126" s="50">
        <v>0.57708795</v>
      </c>
      <c r="J126" s="50">
        <v>0.6777832</v>
      </c>
      <c r="K126" s="50">
        <v>0.7340336500000001</v>
      </c>
      <c r="L126" s="50">
        <v>0.8138954000000002</v>
      </c>
      <c r="M126" s="50">
        <v>0.8687569500000001</v>
      </c>
      <c r="N126" s="50">
        <v>0.9708411000000001</v>
      </c>
      <c r="O126" s="50">
        <v>0.10069525</v>
      </c>
      <c r="P126" s="50">
        <v>0.21111280000000002</v>
      </c>
      <c r="Q126" s="50">
        <v>0.3569473</v>
      </c>
      <c r="R126" s="50">
        <v>0.44930915000000005</v>
      </c>
      <c r="S126" s="50"/>
    </row>
    <row r="127" spans="1:19" ht="12.75">
      <c r="A127">
        <v>61</v>
      </c>
      <c r="B127">
        <v>50</v>
      </c>
      <c r="C127" t="s">
        <v>200</v>
      </c>
      <c r="D127" t="s">
        <v>201</v>
      </c>
      <c r="F127" s="50">
        <v>0.31736365000000005</v>
      </c>
      <c r="G127" s="50">
        <v>0.36319735000000003</v>
      </c>
      <c r="H127" s="50">
        <v>0.5194486</v>
      </c>
      <c r="I127" s="50">
        <v>0.5743101500000001</v>
      </c>
      <c r="J127" s="50">
        <v>0.6750054</v>
      </c>
      <c r="K127" s="50">
        <v>0.73264475</v>
      </c>
      <c r="L127" s="50">
        <v>0.8097287000000001</v>
      </c>
      <c r="M127" s="50">
        <v>0.8652847</v>
      </c>
      <c r="N127" s="50">
        <v>0.96736885</v>
      </c>
      <c r="O127" s="50">
        <v>0.09722300000000002</v>
      </c>
      <c r="P127" s="50">
        <v>0.20764055</v>
      </c>
      <c r="Q127" s="50">
        <v>0.3555584</v>
      </c>
      <c r="R127" s="50">
        <v>0.4472258</v>
      </c>
      <c r="S127" s="50">
        <v>0.5631989500000001</v>
      </c>
    </row>
    <row r="128" spans="6:19" ht="12.75">
      <c r="F128" s="50">
        <v>0.31736365000000005</v>
      </c>
      <c r="G128" s="50">
        <v>0.36528070000000007</v>
      </c>
      <c r="H128" s="50">
        <v>0.5229208500000001</v>
      </c>
      <c r="I128" s="50">
        <v>0.57708795</v>
      </c>
      <c r="J128" s="50">
        <v>0.6777832</v>
      </c>
      <c r="K128" s="50">
        <v>0.7340336500000001</v>
      </c>
      <c r="L128" s="50">
        <v>0.81320095</v>
      </c>
      <c r="M128" s="50">
        <v>0.8687569500000001</v>
      </c>
      <c r="N128" s="50">
        <v>0.9708411000000001</v>
      </c>
      <c r="O128" s="50">
        <v>0.10069525</v>
      </c>
      <c r="P128" s="50">
        <v>0.21111280000000002</v>
      </c>
      <c r="Q128" s="50">
        <v>0.3569473</v>
      </c>
      <c r="R128" s="50">
        <v>0.44930915000000005</v>
      </c>
      <c r="S128" s="50"/>
    </row>
    <row r="129" spans="5:19" ht="12.75">
      <c r="E129" s="70" t="s">
        <v>226</v>
      </c>
      <c r="F129" s="69">
        <f>AVERAGE(F117,F119,F121,F123,F125,F127)</f>
        <v>0.3136599166666667</v>
      </c>
      <c r="G129" s="69">
        <f aca="true" t="shared" si="2" ref="G129:S129">AVERAGE(G117,G119,G121,G123,G125,G127)</f>
        <v>0.35532691666666666</v>
      </c>
      <c r="H129" s="69">
        <f t="shared" si="2"/>
        <v>0.50208735</v>
      </c>
      <c r="I129" s="69">
        <f t="shared" si="2"/>
        <v>0.5584535416666667</v>
      </c>
      <c r="J129" s="69">
        <f t="shared" si="2"/>
        <v>0.6563709916666666</v>
      </c>
      <c r="K129" s="69">
        <f t="shared" si="2"/>
        <v>0.7136631166666666</v>
      </c>
      <c r="L129" s="69">
        <f t="shared" si="2"/>
        <v>0.7891266833333335</v>
      </c>
      <c r="M129" s="69">
        <f t="shared" si="2"/>
        <v>0.8427150750000001</v>
      </c>
      <c r="N129" s="69">
        <f t="shared" si="2"/>
        <v>0.9453779333333333</v>
      </c>
      <c r="O129" s="69">
        <f t="shared" si="2"/>
        <v>0.07303299166666667</v>
      </c>
      <c r="P129" s="69">
        <f t="shared" si="2"/>
        <v>0.18217738333333336</v>
      </c>
      <c r="Q129" s="69">
        <f t="shared" si="2"/>
        <v>0.33113690833333337</v>
      </c>
      <c r="R129" s="69">
        <f t="shared" si="2"/>
        <v>0.4244246916666667</v>
      </c>
      <c r="S129" s="69">
        <f t="shared" si="2"/>
        <v>0.5295181250000001</v>
      </c>
    </row>
    <row r="130" spans="1:19" ht="12.75">
      <c r="A130">
        <v>62</v>
      </c>
      <c r="B130">
        <v>27</v>
      </c>
      <c r="C130" t="s">
        <v>202</v>
      </c>
      <c r="D130" t="s">
        <v>53</v>
      </c>
      <c r="F130" s="50">
        <v>0.31180805</v>
      </c>
      <c r="G130" s="50">
        <v>0.35347505</v>
      </c>
      <c r="H130" s="50">
        <v>0.51180965</v>
      </c>
      <c r="I130" s="50">
        <v>0.57986575</v>
      </c>
      <c r="J130" s="50">
        <v>0.6875055</v>
      </c>
      <c r="K130" s="50">
        <v>0.74236705</v>
      </c>
      <c r="L130" s="50">
        <v>0.8250066</v>
      </c>
      <c r="M130" s="50">
        <v>0.87847925</v>
      </c>
      <c r="N130" s="50">
        <v>0.9750078</v>
      </c>
      <c r="O130" s="50">
        <v>0.11180645000000002</v>
      </c>
      <c r="P130" s="50">
        <v>0.21597395000000003</v>
      </c>
      <c r="Q130" s="50">
        <v>0.39375315</v>
      </c>
      <c r="R130" s="50"/>
      <c r="S130" s="50"/>
    </row>
    <row r="131" spans="6:19" ht="12.75">
      <c r="F131" s="50">
        <v>0.31180805</v>
      </c>
      <c r="G131" s="50">
        <v>0.35625285000000007</v>
      </c>
      <c r="H131" s="50">
        <v>0.5208375000000001</v>
      </c>
      <c r="I131" s="50">
        <v>0.5847269</v>
      </c>
      <c r="J131" s="50">
        <v>0.6875055</v>
      </c>
      <c r="K131" s="50">
        <v>0.7465337500000001</v>
      </c>
      <c r="L131" s="50">
        <v>0.8250066</v>
      </c>
      <c r="M131" s="50">
        <v>0.8798681500000001</v>
      </c>
      <c r="N131" s="50">
        <v>0.98403565</v>
      </c>
      <c r="O131" s="50">
        <v>0.11736205</v>
      </c>
      <c r="P131" s="50">
        <v>0.2236129</v>
      </c>
      <c r="Q131" s="50"/>
      <c r="R131" s="50"/>
      <c r="S131" s="50"/>
    </row>
    <row r="132" spans="1:19" ht="12.75">
      <c r="A132">
        <v>63</v>
      </c>
      <c r="B132">
        <v>108</v>
      </c>
      <c r="C132" t="s">
        <v>90</v>
      </c>
      <c r="D132" t="s">
        <v>203</v>
      </c>
      <c r="F132" s="50">
        <v>0.31597475</v>
      </c>
      <c r="G132" s="50">
        <v>0.35625285000000007</v>
      </c>
      <c r="H132" s="50">
        <v>0.5125041</v>
      </c>
      <c r="I132" s="50">
        <v>0.57986575</v>
      </c>
      <c r="J132" s="50">
        <v>0.680561</v>
      </c>
      <c r="K132" s="50">
        <v>0.73681145</v>
      </c>
      <c r="L132" s="50">
        <v>0.8152843000000001</v>
      </c>
      <c r="M132" s="50">
        <v>0.8722292</v>
      </c>
      <c r="N132" s="50">
        <v>0.9763967000000001</v>
      </c>
      <c r="O132" s="50">
        <v>0.12152875</v>
      </c>
      <c r="P132" s="50">
        <v>0.263891</v>
      </c>
      <c r="Q132" s="50"/>
      <c r="R132" s="50"/>
      <c r="S132" s="50"/>
    </row>
    <row r="133" spans="6:19" ht="12.75">
      <c r="F133" s="50">
        <v>0.31597475</v>
      </c>
      <c r="G133" s="50">
        <v>0.3597251</v>
      </c>
      <c r="H133" s="50">
        <v>0.51736525</v>
      </c>
      <c r="I133" s="50">
        <v>0.58264355</v>
      </c>
      <c r="J133" s="50">
        <v>0.6840332500000001</v>
      </c>
      <c r="K133" s="50">
        <v>0.7409781500000001</v>
      </c>
      <c r="L133" s="50">
        <v>0.8194510000000002</v>
      </c>
      <c r="M133" s="50">
        <v>0.8750070000000001</v>
      </c>
      <c r="N133" s="50">
        <v>0.98542455</v>
      </c>
      <c r="O133" s="50">
        <v>0.12430655000000002</v>
      </c>
      <c r="P133" s="50"/>
      <c r="Q133" s="50"/>
      <c r="R133" s="50"/>
      <c r="S133" s="50"/>
    </row>
    <row r="134" spans="1:19" ht="12.75">
      <c r="A134">
        <v>64</v>
      </c>
      <c r="B134">
        <v>57</v>
      </c>
      <c r="C134" t="s">
        <v>204</v>
      </c>
      <c r="D134" t="s">
        <v>205</v>
      </c>
      <c r="F134" s="50">
        <v>0.30347465</v>
      </c>
      <c r="G134" s="50">
        <v>0.33958605000000003</v>
      </c>
      <c r="H134" s="50">
        <v>0.48403165000000004</v>
      </c>
      <c r="I134" s="50">
        <v>0.5430599</v>
      </c>
      <c r="J134" s="50">
        <v>0.64375515</v>
      </c>
      <c r="K134" s="50">
        <v>0.6986167</v>
      </c>
      <c r="L134" s="50">
        <v>0.7750062000000001</v>
      </c>
      <c r="M134" s="50">
        <v>0.8277844000000001</v>
      </c>
      <c r="N134" s="50">
        <v>0.9437575500000001</v>
      </c>
      <c r="O134" s="50">
        <v>0.07777840000000001</v>
      </c>
      <c r="P134" s="50">
        <v>0.19097375</v>
      </c>
      <c r="Q134" s="50"/>
      <c r="R134" s="50"/>
      <c r="S134" s="50"/>
    </row>
    <row r="135" spans="6:19" ht="12.75">
      <c r="F135" s="50">
        <v>0.30347465</v>
      </c>
      <c r="G135" s="50">
        <v>0.3430583</v>
      </c>
      <c r="H135" s="50">
        <v>0.49028170000000004</v>
      </c>
      <c r="I135" s="50">
        <v>0.5486155</v>
      </c>
      <c r="J135" s="50">
        <v>0.6513941</v>
      </c>
      <c r="K135" s="50">
        <v>0.7041723</v>
      </c>
      <c r="L135" s="50">
        <v>0.7833396</v>
      </c>
      <c r="M135" s="50">
        <v>0.8507012500000001</v>
      </c>
      <c r="N135" s="50">
        <v>0.9555632000000001</v>
      </c>
      <c r="O135" s="50">
        <v>0.09513965</v>
      </c>
      <c r="P135" s="50"/>
      <c r="Q135" s="50"/>
      <c r="R135" s="50"/>
      <c r="S135" s="50"/>
    </row>
    <row r="136" spans="1:19" ht="12.75">
      <c r="A136">
        <v>65</v>
      </c>
      <c r="B136">
        <v>55</v>
      </c>
      <c r="C136" t="s">
        <v>206</v>
      </c>
      <c r="D136" t="s">
        <v>207</v>
      </c>
      <c r="F136" s="50">
        <v>0.3208359</v>
      </c>
      <c r="G136" s="50">
        <v>0.36736405</v>
      </c>
      <c r="H136" s="50">
        <v>0.5229208500000001</v>
      </c>
      <c r="I136" s="50">
        <v>0.59514365</v>
      </c>
      <c r="J136" s="50">
        <v>0.6854221500000001</v>
      </c>
      <c r="K136" s="50">
        <v>0.7347281</v>
      </c>
      <c r="L136" s="50">
        <v>0.8145898500000001</v>
      </c>
      <c r="M136" s="50">
        <v>0.8694514000000001</v>
      </c>
      <c r="N136" s="50">
        <v>0.9666744</v>
      </c>
      <c r="O136" s="50">
        <v>0.1097231</v>
      </c>
      <c r="P136" s="50">
        <v>0.2541687</v>
      </c>
      <c r="Q136" s="50"/>
      <c r="R136" s="50"/>
      <c r="S136" s="50"/>
    </row>
    <row r="137" spans="6:19" ht="12.75">
      <c r="F137" s="50">
        <v>0.3277804</v>
      </c>
      <c r="G137" s="50">
        <v>0.36944740000000004</v>
      </c>
      <c r="H137" s="50">
        <v>0.5388932000000001</v>
      </c>
      <c r="I137" s="50">
        <v>0.59931035</v>
      </c>
      <c r="J137" s="50">
        <v>0.6875055</v>
      </c>
      <c r="K137" s="50">
        <v>0.7416726000000001</v>
      </c>
      <c r="L137" s="50">
        <v>0.8194510000000002</v>
      </c>
      <c r="M137" s="50">
        <v>0.8777848</v>
      </c>
      <c r="N137" s="50">
        <v>0.9791745000000001</v>
      </c>
      <c r="O137" s="50">
        <v>0.11736205</v>
      </c>
      <c r="P137" s="50"/>
      <c r="Q137" s="50"/>
      <c r="R137" s="50"/>
      <c r="S137" s="50"/>
    </row>
    <row r="138" spans="1:19" ht="12.75">
      <c r="A138">
        <v>66</v>
      </c>
      <c r="B138">
        <v>42</v>
      </c>
      <c r="C138" t="s">
        <v>208</v>
      </c>
      <c r="D138" t="s">
        <v>209</v>
      </c>
      <c r="F138" s="50">
        <v>0.30486355</v>
      </c>
      <c r="G138" s="50">
        <v>0.34236385</v>
      </c>
      <c r="H138" s="50">
        <v>0.4819483</v>
      </c>
      <c r="I138" s="50">
        <v>0.5388932000000001</v>
      </c>
      <c r="J138" s="50">
        <v>0.6319495</v>
      </c>
      <c r="K138" s="50">
        <v>0.6861166</v>
      </c>
      <c r="L138" s="50">
        <v>0.75625605</v>
      </c>
      <c r="M138" s="50">
        <v>0.80208975</v>
      </c>
      <c r="N138" s="50">
        <v>0.9166740000000001</v>
      </c>
      <c r="O138" s="50">
        <v>0.06319495</v>
      </c>
      <c r="P138" s="50">
        <v>0.19097375</v>
      </c>
      <c r="Q138" s="50"/>
      <c r="R138" s="50"/>
      <c r="S138" s="50"/>
    </row>
    <row r="139" spans="6:19" ht="12.75">
      <c r="F139" s="50">
        <v>0.30486355</v>
      </c>
      <c r="G139" s="50">
        <v>0.34514165</v>
      </c>
      <c r="H139" s="50">
        <v>0.48542055000000006</v>
      </c>
      <c r="I139" s="50">
        <v>0.5402821</v>
      </c>
      <c r="J139" s="50">
        <v>0.63681065</v>
      </c>
      <c r="K139" s="50">
        <v>0.69097775</v>
      </c>
      <c r="L139" s="50">
        <v>0.7569505000000001</v>
      </c>
      <c r="M139" s="50">
        <v>0.80764535</v>
      </c>
      <c r="N139" s="50">
        <v>0.9361186</v>
      </c>
      <c r="O139" s="50">
        <v>0.0736117</v>
      </c>
      <c r="P139" s="50"/>
      <c r="Q139" s="50"/>
      <c r="R139" s="50"/>
      <c r="S139" s="50"/>
    </row>
    <row r="140" spans="1:19" ht="12.75">
      <c r="A140">
        <v>67</v>
      </c>
      <c r="B140">
        <v>37</v>
      </c>
      <c r="C140" t="s">
        <v>114</v>
      </c>
      <c r="D140" t="s">
        <v>210</v>
      </c>
      <c r="F140" s="50">
        <v>0.29930795000000004</v>
      </c>
      <c r="G140" s="50">
        <v>0.3361138</v>
      </c>
      <c r="H140" s="50">
        <v>0.45555920000000005</v>
      </c>
      <c r="I140" s="50">
        <v>0.50208735</v>
      </c>
      <c r="J140" s="50">
        <v>0.5791713000000001</v>
      </c>
      <c r="K140" s="50">
        <v>0.625005</v>
      </c>
      <c r="L140" s="50">
        <v>0.68958885</v>
      </c>
      <c r="M140" s="50">
        <v>0.7305614000000001</v>
      </c>
      <c r="N140" s="50">
        <v>0.8041731000000001</v>
      </c>
      <c r="O140" s="50">
        <v>0.9187573500000001</v>
      </c>
      <c r="P140" s="50">
        <v>0.0541671</v>
      </c>
      <c r="Q140" s="50"/>
      <c r="R140" s="50"/>
      <c r="S140" s="50"/>
    </row>
    <row r="141" spans="6:19" ht="12.75">
      <c r="F141" s="50">
        <v>0.29930795000000004</v>
      </c>
      <c r="G141" s="50">
        <v>0.33680825000000003</v>
      </c>
      <c r="H141" s="50">
        <v>0.45833700000000005</v>
      </c>
      <c r="I141" s="50">
        <v>0.5048651500000001</v>
      </c>
      <c r="J141" s="50">
        <v>0.583338</v>
      </c>
      <c r="K141" s="50">
        <v>0.6284772500000001</v>
      </c>
      <c r="L141" s="50">
        <v>0.69375555</v>
      </c>
      <c r="M141" s="50">
        <v>0.73542255</v>
      </c>
      <c r="N141" s="50">
        <v>0.8090342500000001</v>
      </c>
      <c r="O141" s="50">
        <v>0.96597995</v>
      </c>
      <c r="P141" s="50"/>
      <c r="Q141" s="50"/>
      <c r="R141" s="50"/>
      <c r="S141" s="50"/>
    </row>
    <row r="142" spans="1:19" ht="12.75">
      <c r="A142">
        <v>68</v>
      </c>
      <c r="B142">
        <v>35</v>
      </c>
      <c r="C142" t="s">
        <v>211</v>
      </c>
      <c r="D142" t="s">
        <v>212</v>
      </c>
      <c r="F142" s="50">
        <v>0.30208575000000004</v>
      </c>
      <c r="G142" s="50">
        <v>0.3361138</v>
      </c>
      <c r="H142" s="50">
        <v>0.46736485000000005</v>
      </c>
      <c r="I142" s="50">
        <v>0.5111152000000001</v>
      </c>
      <c r="J142" s="50">
        <v>0.5958381</v>
      </c>
      <c r="K142" s="50">
        <v>0.64236625</v>
      </c>
      <c r="L142" s="50">
        <v>0.708339</v>
      </c>
      <c r="M142" s="50">
        <v>0.75070045</v>
      </c>
      <c r="N142" s="50">
        <v>0.8402845000000001</v>
      </c>
      <c r="O142" s="50">
        <v>0.95347985</v>
      </c>
      <c r="P142" s="50">
        <v>0.16111240000000002</v>
      </c>
      <c r="Q142" s="50"/>
      <c r="R142" s="50"/>
      <c r="S142" s="50"/>
    </row>
    <row r="143" spans="6:19" ht="12.75">
      <c r="F143" s="50">
        <v>0.30208575000000004</v>
      </c>
      <c r="G143" s="50">
        <v>0.33958605000000003</v>
      </c>
      <c r="H143" s="50">
        <v>0.46944820000000004</v>
      </c>
      <c r="I143" s="50">
        <v>0.51736525</v>
      </c>
      <c r="J143" s="50">
        <v>0.60347705</v>
      </c>
      <c r="K143" s="50">
        <v>0.64792185</v>
      </c>
      <c r="L143" s="50">
        <v>0.71320015</v>
      </c>
      <c r="M143" s="50">
        <v>0.7652839</v>
      </c>
      <c r="N143" s="50">
        <v>0.847229</v>
      </c>
      <c r="O143" s="50">
        <v>0.0902785</v>
      </c>
      <c r="P143" s="50"/>
      <c r="Q143" s="50"/>
      <c r="R143" s="50"/>
      <c r="S143" s="50"/>
    </row>
    <row r="144" spans="1:19" ht="12.75">
      <c r="A144">
        <v>69</v>
      </c>
      <c r="B144">
        <v>24</v>
      </c>
      <c r="C144" t="s">
        <v>90</v>
      </c>
      <c r="D144" t="s">
        <v>213</v>
      </c>
      <c r="F144" s="50">
        <v>0.2861134</v>
      </c>
      <c r="G144" s="50">
        <v>0.3152803</v>
      </c>
      <c r="H144" s="50">
        <v>0.42153115</v>
      </c>
      <c r="I144" s="50">
        <v>0.46458705000000006</v>
      </c>
      <c r="J144" s="50">
        <v>0.5375043</v>
      </c>
      <c r="K144" s="50">
        <v>0.5791713000000001</v>
      </c>
      <c r="L144" s="50">
        <v>0.63542175</v>
      </c>
      <c r="M144" s="50">
        <v>0.6694498</v>
      </c>
      <c r="N144" s="50">
        <v>0.7388948000000001</v>
      </c>
      <c r="O144" s="50">
        <v>0.8208399000000001</v>
      </c>
      <c r="P144" s="50">
        <v>0.90625725</v>
      </c>
      <c r="Q144" s="50"/>
      <c r="R144" s="50"/>
      <c r="S144" s="50"/>
    </row>
    <row r="145" spans="6:19" ht="12.75">
      <c r="F145" s="50">
        <v>0.2861134</v>
      </c>
      <c r="G145" s="50">
        <v>0.31597475</v>
      </c>
      <c r="H145" s="50">
        <v>0.42222560000000003</v>
      </c>
      <c r="I145" s="50">
        <v>0.46597595</v>
      </c>
      <c r="J145" s="50">
        <v>0.54097655</v>
      </c>
      <c r="K145" s="50">
        <v>0.583338</v>
      </c>
      <c r="L145" s="50">
        <v>0.63542175</v>
      </c>
      <c r="M145" s="50">
        <v>0.6736165000000001</v>
      </c>
      <c r="N145" s="50">
        <v>0.74375595</v>
      </c>
      <c r="O145" s="50">
        <v>0.8270899500000001</v>
      </c>
      <c r="P145" s="50"/>
      <c r="Q145" s="50"/>
      <c r="R145" s="50"/>
      <c r="S145" s="50"/>
    </row>
    <row r="146" spans="1:19" ht="12.75">
      <c r="A146">
        <v>70</v>
      </c>
      <c r="B146">
        <v>95</v>
      </c>
      <c r="C146" t="s">
        <v>214</v>
      </c>
      <c r="D146" t="s">
        <v>215</v>
      </c>
      <c r="F146" s="50">
        <v>0.30347465</v>
      </c>
      <c r="G146" s="50">
        <v>0.3430583</v>
      </c>
      <c r="H146" s="50">
        <v>0.47917050000000005</v>
      </c>
      <c r="I146" s="50">
        <v>0.5305598</v>
      </c>
      <c r="J146" s="50">
        <v>0.61875495</v>
      </c>
      <c r="K146" s="50">
        <v>0.666672</v>
      </c>
      <c r="L146" s="50">
        <v>0.73264475</v>
      </c>
      <c r="M146" s="50">
        <v>0.7736173000000001</v>
      </c>
      <c r="N146" s="50">
        <v>0.8625069000000001</v>
      </c>
      <c r="O146" s="50"/>
      <c r="P146" s="50"/>
      <c r="Q146" s="50"/>
      <c r="R146" s="50"/>
      <c r="S146" s="50"/>
    </row>
    <row r="147" spans="6:19" ht="12.75">
      <c r="F147" s="50">
        <v>0.30347465</v>
      </c>
      <c r="G147" s="50">
        <v>0.34375275</v>
      </c>
      <c r="H147" s="50">
        <v>0.4805594</v>
      </c>
      <c r="I147" s="50">
        <v>0.5319487</v>
      </c>
      <c r="J147" s="50">
        <v>0.6208383000000001</v>
      </c>
      <c r="K147" s="50">
        <v>0.66736645</v>
      </c>
      <c r="L147" s="50">
        <v>0.73264475</v>
      </c>
      <c r="M147" s="50">
        <v>0.77847845</v>
      </c>
      <c r="N147" s="50"/>
      <c r="O147" s="50"/>
      <c r="P147" s="50"/>
      <c r="Q147" s="50"/>
      <c r="R147" s="50"/>
      <c r="S147" s="50"/>
    </row>
    <row r="148" spans="1:19" ht="12.75">
      <c r="A148">
        <v>71</v>
      </c>
      <c r="B148">
        <v>75</v>
      </c>
      <c r="C148" t="s">
        <v>216</v>
      </c>
      <c r="D148" t="s">
        <v>217</v>
      </c>
      <c r="F148" s="50">
        <v>0.31041915000000003</v>
      </c>
      <c r="G148" s="50">
        <v>0.3527806</v>
      </c>
      <c r="H148" s="50">
        <v>0.5034762500000001</v>
      </c>
      <c r="I148" s="50">
        <v>0.56181005</v>
      </c>
      <c r="J148" s="50">
        <v>0.6520885500000001</v>
      </c>
      <c r="K148" s="50">
        <v>0.7048667500000001</v>
      </c>
      <c r="L148" s="50">
        <v>0.77847845</v>
      </c>
      <c r="M148" s="50">
        <v>0.8361178</v>
      </c>
      <c r="N148" s="50">
        <v>0.9513965</v>
      </c>
      <c r="O148" s="50"/>
      <c r="P148" s="50"/>
      <c r="Q148" s="50"/>
      <c r="R148" s="50"/>
      <c r="S148" s="50"/>
    </row>
    <row r="149" spans="6:19" ht="12.75">
      <c r="F149" s="50">
        <v>0.31041915000000003</v>
      </c>
      <c r="G149" s="50">
        <v>0.35486395000000004</v>
      </c>
      <c r="H149" s="50">
        <v>0.5097263</v>
      </c>
      <c r="I149" s="50">
        <v>0.5631989500000001</v>
      </c>
      <c r="J149" s="50">
        <v>0.6569497000000001</v>
      </c>
      <c r="K149" s="50">
        <v>0.7069501</v>
      </c>
      <c r="L149" s="50">
        <v>0.7791729000000001</v>
      </c>
      <c r="M149" s="50">
        <v>0.8513957000000001</v>
      </c>
      <c r="N149" s="50"/>
      <c r="O149" s="50"/>
      <c r="P149" s="50"/>
      <c r="Q149" s="50"/>
      <c r="R149" s="50"/>
      <c r="S149" s="50"/>
    </row>
    <row r="150" spans="1:19" ht="12.75">
      <c r="A150">
        <v>72</v>
      </c>
      <c r="B150">
        <v>74</v>
      </c>
      <c r="C150" t="s">
        <v>218</v>
      </c>
      <c r="D150" t="s">
        <v>217</v>
      </c>
      <c r="F150" s="50">
        <v>0.3097247</v>
      </c>
      <c r="G150" s="50">
        <v>0.3527806</v>
      </c>
      <c r="H150" s="50">
        <v>0.5034762500000001</v>
      </c>
      <c r="I150" s="50">
        <v>0.56181005</v>
      </c>
      <c r="J150" s="50">
        <v>0.6520885500000001</v>
      </c>
      <c r="K150" s="50">
        <v>0.7048667500000001</v>
      </c>
      <c r="L150" s="50">
        <v>0.7791729000000001</v>
      </c>
      <c r="M150" s="50">
        <v>0.8361178</v>
      </c>
      <c r="N150" s="50">
        <v>0.9513965</v>
      </c>
      <c r="O150" s="50"/>
      <c r="P150" s="50"/>
      <c r="Q150" s="50"/>
      <c r="R150" s="50"/>
      <c r="S150" s="50"/>
    </row>
    <row r="151" spans="6:19" ht="12.75">
      <c r="F151" s="50">
        <v>0.3097247</v>
      </c>
      <c r="G151" s="50">
        <v>0.35486395000000004</v>
      </c>
      <c r="H151" s="50">
        <v>0.5097263</v>
      </c>
      <c r="I151" s="50">
        <v>0.5631989500000001</v>
      </c>
      <c r="J151" s="50">
        <v>0.6569497000000001</v>
      </c>
      <c r="K151" s="50">
        <v>0.7069501</v>
      </c>
      <c r="L151" s="50">
        <v>0.7791729000000001</v>
      </c>
      <c r="M151" s="50">
        <v>0.8513957000000001</v>
      </c>
      <c r="N151" s="50"/>
      <c r="O151" s="50"/>
      <c r="P151" s="50"/>
      <c r="Q151" s="50"/>
      <c r="R151" s="50"/>
      <c r="S151" s="50"/>
    </row>
    <row r="152" spans="1:19" ht="12.75">
      <c r="A152">
        <v>73</v>
      </c>
      <c r="B152">
        <v>70</v>
      </c>
      <c r="C152" t="s">
        <v>219</v>
      </c>
      <c r="D152" t="s">
        <v>220</v>
      </c>
      <c r="F152" s="50">
        <v>0.29236345</v>
      </c>
      <c r="G152" s="50">
        <v>0.32708595</v>
      </c>
      <c r="H152" s="50">
        <v>0.43542015</v>
      </c>
      <c r="I152" s="50">
        <v>0.47917050000000005</v>
      </c>
      <c r="J152" s="50">
        <v>0.5500044000000001</v>
      </c>
      <c r="K152" s="50">
        <v>0.59653255</v>
      </c>
      <c r="L152" s="50">
        <v>0.6541719</v>
      </c>
      <c r="M152" s="50">
        <v>0.68958885</v>
      </c>
      <c r="N152" s="50">
        <v>0.77431175</v>
      </c>
      <c r="O152" s="50"/>
      <c r="P152" s="50"/>
      <c r="Q152" s="50"/>
      <c r="R152" s="50"/>
      <c r="S152" s="50"/>
    </row>
    <row r="153" spans="6:19" ht="12.75">
      <c r="F153" s="50">
        <v>0.29236345</v>
      </c>
      <c r="G153" s="50">
        <v>0.3277804</v>
      </c>
      <c r="H153" s="50">
        <v>0.43819795000000006</v>
      </c>
      <c r="I153" s="50">
        <v>0.48264275000000006</v>
      </c>
      <c r="J153" s="50">
        <v>0.5562544500000001</v>
      </c>
      <c r="K153" s="50">
        <v>0.59653255</v>
      </c>
      <c r="L153" s="50">
        <v>0.65764415</v>
      </c>
      <c r="M153" s="50">
        <v>0.70070005</v>
      </c>
      <c r="N153" s="50"/>
      <c r="O153" s="50"/>
      <c r="P153" s="50"/>
      <c r="Q153" s="50"/>
      <c r="R153" s="50"/>
      <c r="S153" s="50"/>
    </row>
    <row r="154" spans="1:19" ht="12.75">
      <c r="A154">
        <v>74</v>
      </c>
      <c r="B154">
        <v>62</v>
      </c>
      <c r="C154" t="s">
        <v>200</v>
      </c>
      <c r="D154" t="s">
        <v>221</v>
      </c>
      <c r="F154" s="50">
        <v>0.31319695000000003</v>
      </c>
      <c r="G154" s="50">
        <v>0.35208615</v>
      </c>
      <c r="H154" s="50">
        <v>0.49028170000000004</v>
      </c>
      <c r="I154" s="50">
        <v>0.5486155</v>
      </c>
      <c r="J154" s="50">
        <v>0.63958845</v>
      </c>
      <c r="K154" s="50">
        <v>0.6888944000000001</v>
      </c>
      <c r="L154" s="50">
        <v>0.7576449500000001</v>
      </c>
      <c r="M154" s="50">
        <v>0.8041731000000001</v>
      </c>
      <c r="N154" s="50">
        <v>0.9000072000000001</v>
      </c>
      <c r="O154" s="50"/>
      <c r="P154" s="50"/>
      <c r="Q154" s="50"/>
      <c r="R154" s="50"/>
      <c r="S154" s="50"/>
    </row>
    <row r="155" spans="6:19" ht="12.75">
      <c r="F155" s="50">
        <v>0.31319695000000003</v>
      </c>
      <c r="G155" s="50">
        <v>0.35486395000000004</v>
      </c>
      <c r="H155" s="50">
        <v>0.49305950000000004</v>
      </c>
      <c r="I155" s="50">
        <v>0.5513933</v>
      </c>
      <c r="J155" s="50">
        <v>0.6430607</v>
      </c>
      <c r="K155" s="50">
        <v>0.69097775</v>
      </c>
      <c r="L155" s="50">
        <v>0.7583394</v>
      </c>
      <c r="M155" s="50">
        <v>0.80764535</v>
      </c>
      <c r="N155" s="50"/>
      <c r="O155" s="50"/>
      <c r="P155" s="50"/>
      <c r="Q155" s="50"/>
      <c r="R155" s="50"/>
      <c r="S155" s="50"/>
    </row>
    <row r="156" spans="1:19" ht="12.75">
      <c r="A156">
        <v>75</v>
      </c>
      <c r="B156">
        <v>10</v>
      </c>
      <c r="C156" t="s">
        <v>222</v>
      </c>
      <c r="D156" t="s">
        <v>223</v>
      </c>
      <c r="F156" s="50">
        <v>0.29722460000000006</v>
      </c>
      <c r="G156" s="50">
        <v>0.32986375</v>
      </c>
      <c r="H156" s="50">
        <v>0.444448</v>
      </c>
      <c r="I156" s="50">
        <v>0.4888928</v>
      </c>
      <c r="J156" s="50">
        <v>0.569449</v>
      </c>
      <c r="K156" s="50">
        <v>0.61319935</v>
      </c>
      <c r="L156" s="50">
        <v>0.680561</v>
      </c>
      <c r="M156" s="50">
        <v>0.7236169000000001</v>
      </c>
      <c r="N156" s="50">
        <v>0.8305622</v>
      </c>
      <c r="O156" s="50"/>
      <c r="P156" s="50"/>
      <c r="Q156" s="50"/>
      <c r="R156" s="50"/>
      <c r="S156" s="50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 Ward</cp:lastModifiedBy>
  <cp:lastPrinted>2008-08-23T07:45:42Z</cp:lastPrinted>
  <dcterms:created xsi:type="dcterms:W3CDTF">2001-08-14T08:25:54Z</dcterms:created>
  <dcterms:modified xsi:type="dcterms:W3CDTF">2008-08-23T07:49:44Z</dcterms:modified>
  <cp:category/>
  <cp:version/>
  <cp:contentType/>
  <cp:contentStatus/>
</cp:coreProperties>
</file>